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360" windowHeight="9690" activeTab="0"/>
  </bookViews>
  <sheets>
    <sheet name="kUNGI" sheetId="1" r:id="rId1"/>
    <sheet name="DĀMAS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<sst xmlns="http://schemas.openxmlformats.org/spreadsheetml/2006/main" count="351" uniqueCount="160">
  <si>
    <t>P</t>
  </si>
  <si>
    <t>Nr.</t>
  </si>
  <si>
    <t>Uzvārds,Vārds</t>
  </si>
  <si>
    <t>Aleksandrovs Aigars</t>
  </si>
  <si>
    <t>Lukins Viktors</t>
  </si>
  <si>
    <t>Šūlmeistars Guntis</t>
  </si>
  <si>
    <t>Daugats Uldis</t>
  </si>
  <si>
    <t>Fjodorovs Viktors</t>
  </si>
  <si>
    <t>Pudurs Ints</t>
  </si>
  <si>
    <t>S</t>
  </si>
  <si>
    <t>Buh</t>
  </si>
  <si>
    <t>Leitis Raimonds</t>
  </si>
  <si>
    <t>Rugevics Ingus</t>
  </si>
  <si>
    <t>Leitis Kaspars</t>
  </si>
  <si>
    <t>2012.gada 16.jūnijs</t>
  </si>
  <si>
    <r>
      <t xml:space="preserve">Kareivju ielā 14., </t>
    </r>
    <r>
      <rPr>
        <b/>
        <sz val="11"/>
        <rFont val="Arial"/>
        <family val="2"/>
      </rPr>
      <t>TALSI</t>
    </r>
  </si>
  <si>
    <r>
      <t>„</t>
    </r>
    <r>
      <rPr>
        <b/>
        <sz val="14"/>
        <rFont val="Arial"/>
        <family val="2"/>
      </rPr>
      <t>JĀŅA PIEBALGA PIEMIŅAS BALVAS IZCĪŅA</t>
    </r>
    <r>
      <rPr>
        <b/>
        <sz val="14"/>
        <rFont val="Arial"/>
        <family val="0"/>
      </rPr>
      <t>”</t>
    </r>
    <r>
      <rPr>
        <b/>
        <sz val="14"/>
        <rFont val="Arial"/>
        <family val="2"/>
      </rPr>
      <t xml:space="preserve"> NOVUSĀ</t>
    </r>
  </si>
  <si>
    <t>EIROPAS KAUSA IZCĪŅAS 4. POSMS VĪRIEŠIEM</t>
  </si>
  <si>
    <t>Valsts</t>
  </si>
  <si>
    <t>FINSO  STARPTAUTISKĀ  REITINGA TURNĪRS</t>
  </si>
  <si>
    <t xml:space="preserve">   Turnīra koeficents</t>
  </si>
  <si>
    <t>Vieta</t>
  </si>
  <si>
    <t>Reit</t>
  </si>
  <si>
    <t>Bonus</t>
  </si>
  <si>
    <t>T.reit</t>
  </si>
  <si>
    <t>NB</t>
  </si>
  <si>
    <t xml:space="preserve">   Dalībnieku skaits</t>
  </si>
  <si>
    <t>LAT</t>
  </si>
  <si>
    <t>RUS</t>
  </si>
  <si>
    <t>GER</t>
  </si>
  <si>
    <t>Vec.tiesnesis:                           Guntis Bucenieks,  Tiesnesis:                            Agnese Leja,   Galv.tiesnesis:                          Guntis Bucenieks</t>
  </si>
  <si>
    <t>Tit.</t>
  </si>
  <si>
    <t>Mednis Aldis</t>
  </si>
  <si>
    <t>Raidlep Kalev</t>
  </si>
  <si>
    <t>Ojaste Oliver</t>
  </si>
  <si>
    <t>Andersons Mikus</t>
  </si>
  <si>
    <t>Kampars Ivars</t>
  </si>
  <si>
    <t>Gozis Andris</t>
  </si>
  <si>
    <t>Vassman Andrej</t>
  </si>
  <si>
    <t>Ulbins Mikus</t>
  </si>
  <si>
    <t>Muil Gert</t>
  </si>
  <si>
    <t>Verk Ants</t>
  </si>
  <si>
    <t>Ramba Igors</t>
  </si>
  <si>
    <t>Andersons Guntars</t>
  </si>
  <si>
    <t>Gordons Davids</t>
  </si>
  <si>
    <t>Janovskis Henrihs</t>
  </si>
  <si>
    <t>Roga Guntars</t>
  </si>
  <si>
    <t>Cirvelis Toms</t>
  </si>
  <si>
    <t>Dauburs Harijs</t>
  </si>
  <si>
    <t>Cirvelis Raitis</t>
  </si>
  <si>
    <t>Mererand Urmas</t>
  </si>
  <si>
    <t>Vaupere Allan</t>
  </si>
  <si>
    <t>Nicmanis Modris</t>
  </si>
  <si>
    <t>Jansons Raivis</t>
  </si>
  <si>
    <t>Lesnik Aleksandr</t>
  </si>
  <si>
    <t>Markus Arvis</t>
  </si>
  <si>
    <t>Michelis Aleksander</t>
  </si>
  <si>
    <t>Brizga Guntis</t>
  </si>
  <si>
    <t>Traks Allan</t>
  </si>
  <si>
    <t>Lepist Mihkel</t>
  </si>
  <si>
    <t>Sakne Aigars</t>
  </si>
  <si>
    <t>Rassohins Anatolijs</t>
  </si>
  <si>
    <t>Sillaots Aigor</t>
  </si>
  <si>
    <t>Mjasnikov German</t>
  </si>
  <si>
    <t>Trees Guido</t>
  </si>
  <si>
    <t>Orlov Sergej</t>
  </si>
  <si>
    <t>Cirvelis Juris</t>
  </si>
  <si>
    <t>Cela Maris</t>
  </si>
  <si>
    <t>Kiriks Juris</t>
  </si>
  <si>
    <t>Karu Olav</t>
  </si>
  <si>
    <t>Groznijs Aleksandrs</t>
  </si>
  <si>
    <t>Helm-Rosin Kaupo</t>
  </si>
  <si>
    <t>Lomonoss Sergejs</t>
  </si>
  <si>
    <t>Klimask Guldar</t>
  </si>
  <si>
    <t>Kink Ahmed</t>
  </si>
  <si>
    <t>Muil Viktor</t>
  </si>
  <si>
    <t>Ivin Vladimir</t>
  </si>
  <si>
    <t>Bokatanov Pjotr</t>
  </si>
  <si>
    <t>Susi Madis</t>
  </si>
  <si>
    <t>EST</t>
  </si>
  <si>
    <t>Krasts Andris</t>
  </si>
  <si>
    <t>Uustulnd Andrea</t>
  </si>
  <si>
    <t>Aver Gerli</t>
  </si>
  <si>
    <t>Paparde Evija</t>
  </si>
  <si>
    <t>Leja Anita</t>
  </si>
  <si>
    <t>Babra Biruta</t>
  </si>
  <si>
    <t>Aver Gedi</t>
  </si>
  <si>
    <t>Gaile Lilita</t>
  </si>
  <si>
    <t>Kraule Dzintra</t>
  </si>
  <si>
    <t>Talts Viire</t>
  </si>
  <si>
    <t>Lello Annele</t>
  </si>
  <si>
    <t>Ivina Irena</t>
  </si>
  <si>
    <t>Mesilane Anne Grete</t>
  </si>
  <si>
    <t>Fināls:</t>
  </si>
  <si>
    <t>Uustulnd Andrea - Paparde Evija  4-0</t>
  </si>
  <si>
    <t>Aver Gerli - Paparde Evija 4-0</t>
  </si>
  <si>
    <t xml:space="preserve">             Vec.tiesnesis:                           Dace Balaka /Nac.kategorija/,    Galv.tiesnesis:                          Guntis Bucenieks/Nac.kategorija/</t>
  </si>
  <si>
    <t>Šķipare Rita</t>
  </si>
  <si>
    <t>Vilkoica Irēna</t>
  </si>
  <si>
    <t>Pabērza Mārīte</t>
  </si>
  <si>
    <t>Indrāne Ilona</t>
  </si>
  <si>
    <t>Lāce Ilze</t>
  </si>
  <si>
    <t>Kesenfelde Janīna</t>
  </si>
  <si>
    <t>Nasteviča Iveta</t>
  </si>
  <si>
    <t>Valtiņa Inga</t>
  </si>
  <si>
    <t>Brante Ināra</t>
  </si>
  <si>
    <t>Mūrniece Inese</t>
  </si>
  <si>
    <t>Čajko Nadežda</t>
  </si>
  <si>
    <t xml:space="preserve">Aver Gerli  -   Šķipare Rita  4-2 </t>
  </si>
  <si>
    <t>Uustulnd Andrea - Šķipare Rita 2-4</t>
  </si>
  <si>
    <t>Laugalis Artūrs</t>
  </si>
  <si>
    <t>Balodis Gunārs</t>
  </si>
  <si>
    <t>Jukštaks Ilmārs</t>
  </si>
  <si>
    <t>Jaunbrūns Arnis</t>
  </si>
  <si>
    <t>Bišovs Aldis</t>
  </si>
  <si>
    <t>Lāže Aivars</t>
  </si>
  <si>
    <t>Cirvelis Māris</t>
  </si>
  <si>
    <t>Grīnvalds Aivars</t>
  </si>
  <si>
    <t>Grosens Ainārs</t>
  </si>
  <si>
    <t>Kampāns Uldis</t>
  </si>
  <si>
    <t>Kručāns Aleksejs</t>
  </si>
  <si>
    <t>Cielēns Alvils</t>
  </si>
  <si>
    <t>Pētersons Aivars</t>
  </si>
  <si>
    <t>Kupčs Janis</t>
  </si>
  <si>
    <t>Saulītis Jānis</t>
  </si>
  <si>
    <t>Subačs Aleksandrs</t>
  </si>
  <si>
    <t>Stalidzāns Ritvars</t>
  </si>
  <si>
    <t>Krūzbergs Jānis</t>
  </si>
  <si>
    <t>Zīraks Māris</t>
  </si>
  <si>
    <t>Ivanovs Romāns</t>
  </si>
  <si>
    <t>Evers Gunārs</t>
  </si>
  <si>
    <t>Mosāns Staņislavs</t>
  </si>
  <si>
    <t>Šeršņovs Vasilijs</t>
  </si>
  <si>
    <t>Stalidzāns Edgars</t>
  </si>
  <si>
    <t>Pumpiņš Juris</t>
  </si>
  <si>
    <t>Celmiņš Ēriks</t>
  </si>
  <si>
    <t>Čaklis Aivis</t>
  </si>
  <si>
    <t>Liepiņš Guntars</t>
  </si>
  <si>
    <t>Varša Sergejs</t>
  </si>
  <si>
    <t>Kārkliņš Aivars</t>
  </si>
  <si>
    <t>Ušackis Aleksandrs</t>
  </si>
  <si>
    <t>Smildziņš Aivars</t>
  </si>
  <si>
    <t>Markevics Ojārs</t>
  </si>
  <si>
    <t>Cepurītis Egīls</t>
  </si>
  <si>
    <t>Čaders Gaidis</t>
  </si>
  <si>
    <t>Šenhofs Guntis</t>
  </si>
  <si>
    <t>Dimza Karlis Māris</t>
  </si>
  <si>
    <t>Griščenko Harujs</t>
  </si>
  <si>
    <t>Armuška Antons</t>
  </si>
  <si>
    <t>Čaklis Jānis</t>
  </si>
  <si>
    <t>Katkevičs Jevgenijs</t>
  </si>
  <si>
    <t>Lapsiņš Aivars</t>
  </si>
  <si>
    <t>Šimens Arnis</t>
  </si>
  <si>
    <t>Kaušelis Māris</t>
  </si>
  <si>
    <t>Šķepasts Jānis</t>
  </si>
  <si>
    <t>Blūms Imants</t>
  </si>
  <si>
    <t>Dārznieks Jānis</t>
  </si>
  <si>
    <t>LM</t>
  </si>
  <si>
    <t>SM</t>
  </si>
  <si>
    <t>MK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</si>
</sst>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9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10"/>
      </left>
      <right style="thin"/>
      <top style="thin"/>
      <bottom style="hair">
        <color indexed="10"/>
      </bottom>
    </border>
    <border>
      <left style="hair">
        <color indexed="10"/>
      </left>
      <right style="thin"/>
      <top style="hair">
        <color indexed="10"/>
      </top>
      <bottom style="hair">
        <color indexed="10"/>
      </bottom>
    </border>
    <border>
      <left style="hair">
        <color indexed="10"/>
      </left>
      <right style="thin"/>
      <top style="hair">
        <color indexed="10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>
        <color indexed="10"/>
      </right>
      <top style="thin"/>
      <bottom style="hair">
        <color indexed="10"/>
      </bottom>
    </border>
    <border>
      <left style="thin"/>
      <right style="hair">
        <color indexed="10"/>
      </right>
      <top style="hair">
        <color indexed="10"/>
      </top>
      <bottom style="hair">
        <color indexed="10"/>
      </bottom>
    </border>
    <border>
      <left style="thin"/>
      <right style="hair">
        <color indexed="10"/>
      </right>
      <top style="hair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>
        <color indexed="10"/>
      </right>
      <top style="hair">
        <color indexed="10"/>
      </top>
      <bottom style="thin"/>
    </border>
    <border>
      <left style="hair">
        <color indexed="10"/>
      </left>
      <right style="thin"/>
      <top style="hair">
        <color indexed="10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>
        <color indexed="10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>
        <color indexed="10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>
        <color indexed="10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 inden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justify" indent="1"/>
    </xf>
    <xf numFmtId="1" fontId="1" fillId="0" borderId="0" xfId="0" applyNumberFormat="1" applyFont="1" applyBorder="1" applyAlignment="1">
      <alignment horizontal="center"/>
    </xf>
    <xf numFmtId="0" fontId="8" fillId="32" borderId="13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>
      <alignment horizontal="center"/>
    </xf>
    <xf numFmtId="0" fontId="7" fillId="32" borderId="17" xfId="0" applyFont="1" applyFill="1" applyBorder="1" applyAlignment="1" applyProtection="1">
      <alignment horizontal="center"/>
      <protection hidden="1"/>
    </xf>
    <xf numFmtId="0" fontId="10" fillId="0" borderId="18" xfId="0" applyFont="1" applyFill="1" applyBorder="1" applyAlignment="1" applyProtection="1">
      <alignment horizontal="center"/>
      <protection hidden="1"/>
    </xf>
    <xf numFmtId="0" fontId="7" fillId="0" borderId="18" xfId="0" applyFont="1" applyFill="1" applyBorder="1" applyAlignment="1" applyProtection="1">
      <alignment horizontal="center"/>
      <protection hidden="1"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4" borderId="2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 indent="1"/>
    </xf>
    <xf numFmtId="180" fontId="4" fillId="0" borderId="12" xfId="0" applyNumberFormat="1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25" xfId="0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" fontId="13" fillId="0" borderId="25" xfId="0" applyNumberFormat="1" applyFont="1" applyBorder="1" applyAlignment="1">
      <alignment horizontal="center"/>
    </xf>
    <xf numFmtId="2" fontId="2" fillId="0" borderId="28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justify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vertical="center" wrapText="1"/>
    </xf>
    <xf numFmtId="180" fontId="2" fillId="0" borderId="35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 indent="1"/>
    </xf>
    <xf numFmtId="0" fontId="16" fillId="0" borderId="10" xfId="0" applyFont="1" applyFill="1" applyBorder="1" applyAlignment="1">
      <alignment horizontal="left" vertical="center" wrapText="1" indent="1"/>
    </xf>
    <xf numFmtId="0" fontId="15" fillId="0" borderId="10" xfId="0" applyFont="1" applyBorder="1" applyAlignment="1">
      <alignment horizontal="left" vertical="justify" indent="1"/>
    </xf>
    <xf numFmtId="0" fontId="16" fillId="0" borderId="12" xfId="0" applyFont="1" applyFill="1" applyBorder="1" applyAlignment="1">
      <alignment horizontal="left" vertical="center" wrapText="1" indent="1"/>
    </xf>
    <xf numFmtId="0" fontId="17" fillId="0" borderId="0" xfId="0" applyFont="1" applyAlignment="1">
      <alignment/>
    </xf>
    <xf numFmtId="0" fontId="1" fillId="0" borderId="16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" fillId="32" borderId="17" xfId="0" applyFont="1" applyFill="1" applyBorder="1" applyAlignment="1" applyProtection="1">
      <alignment horizontal="center"/>
      <protection hidden="1"/>
    </xf>
    <xf numFmtId="0" fontId="18" fillId="0" borderId="18" xfId="0" applyFont="1" applyFill="1" applyBorder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 horizontal="center"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1" fontId="13" fillId="0" borderId="16" xfId="0" applyNumberFormat="1" applyFont="1" applyBorder="1" applyAlignment="1">
      <alignment horizontal="center"/>
    </xf>
    <xf numFmtId="180" fontId="2" fillId="0" borderId="16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0" fontId="1" fillId="32" borderId="38" xfId="0" applyFont="1" applyFill="1" applyBorder="1" applyAlignment="1" applyProtection="1">
      <alignment horizontal="center"/>
      <protection hidden="1"/>
    </xf>
    <xf numFmtId="180" fontId="2" fillId="0" borderId="10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 applyProtection="1">
      <alignment horizontal="center"/>
      <protection hidden="1"/>
    </xf>
    <xf numFmtId="0" fontId="1" fillId="0" borderId="40" xfId="0" applyFont="1" applyFill="1" applyBorder="1" applyAlignment="1" applyProtection="1">
      <alignment horizontal="center"/>
      <protection hidden="1"/>
    </xf>
    <xf numFmtId="180" fontId="2" fillId="0" borderId="25" xfId="0" applyNumberFormat="1" applyFont="1" applyFill="1" applyBorder="1" applyAlignment="1">
      <alignment horizontal="center" vertic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 applyProtection="1">
      <alignment horizontal="center"/>
      <protection hidden="1"/>
    </xf>
    <xf numFmtId="0" fontId="14" fillId="32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/>
    </xf>
    <xf numFmtId="0" fontId="14" fillId="3" borderId="13" xfId="0" applyFont="1" applyFill="1" applyBorder="1" applyAlignment="1" applyProtection="1">
      <alignment horizontal="center" vertical="center"/>
      <protection hidden="1"/>
    </xf>
    <xf numFmtId="0" fontId="4" fillId="3" borderId="15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/>
    </xf>
    <xf numFmtId="18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5" fillId="0" borderId="25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/>
      <protection hidden="1"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0" fontId="1" fillId="4" borderId="43" xfId="0" applyFont="1" applyFill="1" applyBorder="1" applyAlignment="1" applyProtection="1">
      <alignment horizontal="center"/>
      <protection hidden="1"/>
    </xf>
    <xf numFmtId="0" fontId="1" fillId="4" borderId="44" xfId="0" applyFont="1" applyFill="1" applyBorder="1" applyAlignment="1" applyProtection="1">
      <alignment horizontal="center"/>
      <protection hidden="1"/>
    </xf>
    <xf numFmtId="0" fontId="1" fillId="4" borderId="24" xfId="0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2">
    <dxf>
      <font>
        <color indexed="17"/>
      </font>
      <fill>
        <patternFill>
          <bgColor indexed="9"/>
        </patternFill>
      </fill>
    </dxf>
    <dxf>
      <font>
        <color indexed="20"/>
      </font>
      <fill>
        <patternFill>
          <bgColor indexed="9"/>
        </patternFill>
      </fill>
    </dxf>
    <dxf>
      <font>
        <color indexed="9"/>
      </font>
    </dxf>
    <dxf>
      <font>
        <color indexed="18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18"/>
      </font>
    </dxf>
    <dxf>
      <font>
        <b/>
        <i val="0"/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8"/>
      </font>
      <fill>
        <patternFill>
          <bgColor indexed="9"/>
        </patternFill>
      </fill>
    </dxf>
    <dxf>
      <font>
        <color indexed="17"/>
      </font>
      <fill>
        <patternFill>
          <bgColor indexed="9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9"/>
        </patternFill>
      </fill>
    </dxf>
    <dxf>
      <font>
        <color indexed="9"/>
      </font>
    </dxf>
    <dxf>
      <font>
        <color indexed="18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18"/>
      </font>
    </dxf>
    <dxf>
      <font>
        <b/>
        <i val="0"/>
        <color indexed="1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6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4.00390625" style="1" customWidth="1"/>
    <col min="2" max="2" width="22.28125" style="3" customWidth="1"/>
    <col min="3" max="3" width="4.8515625" style="3" customWidth="1"/>
    <col min="4" max="4" width="6.140625" style="3" customWidth="1"/>
    <col min="5" max="5" width="5.28125" style="3" customWidth="1"/>
    <col min="6" max="6" width="5.421875" style="2" customWidth="1"/>
    <col min="7" max="7" width="5.7109375" style="2" customWidth="1"/>
    <col min="8" max="8" width="6.140625" style="2" customWidth="1"/>
    <col min="9" max="9" width="3.8515625" style="2" customWidth="1"/>
    <col min="10" max="12" width="4.28125" style="2" customWidth="1"/>
    <col min="13" max="13" width="2.00390625" style="1" customWidth="1"/>
    <col min="14" max="14" width="3.28125" style="1" customWidth="1"/>
    <col min="15" max="15" width="2.00390625" style="1" customWidth="1"/>
    <col min="16" max="16" width="3.421875" style="1" customWidth="1"/>
    <col min="17" max="17" width="2.00390625" style="1" customWidth="1"/>
    <col min="18" max="18" width="3.28125" style="1" customWidth="1"/>
    <col min="19" max="19" width="2.00390625" style="1" customWidth="1"/>
    <col min="20" max="20" width="3.28125" style="1" customWidth="1"/>
    <col min="21" max="21" width="2.00390625" style="1" customWidth="1"/>
    <col min="22" max="22" width="3.28125" style="1" customWidth="1"/>
    <col min="23" max="23" width="2.00390625" style="1" customWidth="1"/>
    <col min="24" max="24" width="3.28125" style="1" customWidth="1"/>
    <col min="25" max="25" width="2.140625" style="1" customWidth="1"/>
    <col min="26" max="26" width="3.28125" style="1" customWidth="1"/>
    <col min="27" max="27" width="2.00390625" style="1" customWidth="1"/>
    <col min="28" max="28" width="3.28125" style="1" customWidth="1"/>
    <col min="29" max="29" width="2.00390625" style="1" customWidth="1"/>
    <col min="30" max="30" width="3.28125" style="1" customWidth="1"/>
    <col min="31" max="31" width="2.00390625" style="1" customWidth="1"/>
    <col min="32" max="32" width="3.28125" style="1" customWidth="1"/>
    <col min="33" max="33" width="2.00390625" style="1" customWidth="1"/>
    <col min="34" max="34" width="3.28125" style="1" customWidth="1"/>
    <col min="35" max="35" width="4.00390625" style="1" customWidth="1"/>
    <col min="36" max="36" width="5.7109375" style="1" customWidth="1"/>
    <col min="37" max="16384" width="9.140625" style="1" customWidth="1"/>
  </cols>
  <sheetData>
    <row r="1" spans="1:34" ht="15.75">
      <c r="A1" s="126" t="s">
        <v>19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</row>
    <row r="2" spans="1:34" ht="18.75" customHeight="1">
      <c r="A2" s="129" t="s">
        <v>16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</row>
    <row r="3" spans="1:34" ht="12.75" customHeight="1">
      <c r="A3" s="127" t="s">
        <v>17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</row>
    <row r="4" spans="1:34" ht="15.75" customHeight="1">
      <c r="A4"/>
      <c r="B4" s="41" t="s">
        <v>14</v>
      </c>
      <c r="C4" s="13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 s="128" t="s">
        <v>15</v>
      </c>
      <c r="Y4" s="128"/>
      <c r="Z4" s="128"/>
      <c r="AA4" s="128"/>
      <c r="AB4" s="128"/>
      <c r="AC4" s="128"/>
      <c r="AD4" s="128"/>
      <c r="AE4" s="128"/>
      <c r="AF4" s="128"/>
      <c r="AG4" s="128"/>
      <c r="AH4" s="128"/>
    </row>
    <row r="5" spans="1:34" ht="15.75" customHeight="1">
      <c r="A5"/>
      <c r="B5" s="42" t="s">
        <v>20</v>
      </c>
      <c r="C5" s="42"/>
      <c r="D5" s="43">
        <v>1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</row>
    <row r="6" spans="1:34" ht="15.75" customHeight="1">
      <c r="A6"/>
      <c r="B6" s="42" t="s">
        <v>26</v>
      </c>
      <c r="C6" s="42"/>
      <c r="D6" s="40">
        <v>104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6" ht="12.75" customHeight="1">
      <c r="A7" s="28" t="s">
        <v>1</v>
      </c>
      <c r="B7" s="29" t="s">
        <v>2</v>
      </c>
      <c r="C7" s="51" t="s">
        <v>31</v>
      </c>
      <c r="D7" s="30" t="s">
        <v>18</v>
      </c>
      <c r="E7" s="31" t="s">
        <v>21</v>
      </c>
      <c r="F7" s="25" t="s">
        <v>22</v>
      </c>
      <c r="G7" s="25" t="s">
        <v>23</v>
      </c>
      <c r="H7" s="25" t="s">
        <v>24</v>
      </c>
      <c r="I7" s="25" t="s">
        <v>0</v>
      </c>
      <c r="J7" s="25" t="s">
        <v>9</v>
      </c>
      <c r="K7" s="25" t="s">
        <v>10</v>
      </c>
      <c r="L7" s="25" t="s">
        <v>25</v>
      </c>
      <c r="M7" s="123">
        <v>1</v>
      </c>
      <c r="N7" s="123"/>
      <c r="O7" s="123">
        <v>2</v>
      </c>
      <c r="P7" s="123"/>
      <c r="Q7" s="123">
        <v>3</v>
      </c>
      <c r="R7" s="123"/>
      <c r="S7" s="123">
        <v>4</v>
      </c>
      <c r="T7" s="123"/>
      <c r="U7" s="123">
        <v>5</v>
      </c>
      <c r="V7" s="123"/>
      <c r="W7" s="123">
        <v>6</v>
      </c>
      <c r="X7" s="123"/>
      <c r="Y7" s="123">
        <v>7</v>
      </c>
      <c r="Z7" s="123"/>
      <c r="AA7" s="123">
        <v>8</v>
      </c>
      <c r="AB7" s="123"/>
      <c r="AC7" s="123">
        <v>9</v>
      </c>
      <c r="AD7" s="123"/>
      <c r="AE7" s="124">
        <v>10</v>
      </c>
      <c r="AF7" s="125"/>
      <c r="AG7" s="124">
        <v>11</v>
      </c>
      <c r="AH7" s="125"/>
      <c r="AI7"/>
      <c r="AJ7"/>
    </row>
    <row r="8" spans="1:36" ht="13.5" customHeight="1">
      <c r="A8" s="53">
        <v>16</v>
      </c>
      <c r="B8" s="37" t="s">
        <v>32</v>
      </c>
      <c r="C8" s="57" t="s">
        <v>157</v>
      </c>
      <c r="D8" s="27" t="s">
        <v>27</v>
      </c>
      <c r="E8" s="45">
        <v>1</v>
      </c>
      <c r="F8" s="50">
        <f>(($D6+1)-E8)+1</f>
        <v>105</v>
      </c>
      <c r="G8" s="49">
        <f>(($D$6+2)*($D$6+4)*($D6+2-2*E8))/(2*($D$6+2)*($D6+4*E8))</f>
        <v>52</v>
      </c>
      <c r="H8" s="49">
        <f aca="true" t="shared" si="0" ref="H8:H39">(F8+G8)*$D$5</f>
        <v>157</v>
      </c>
      <c r="I8" s="38">
        <f aca="true" t="shared" si="1" ref="I8:I39">M8+O8+Q8+S8+U8+W8+Y8+AA8+AC8+AE8+AG8</f>
        <v>18</v>
      </c>
      <c r="J8" s="20">
        <f aca="true" t="shared" si="2" ref="J8:J39">SUM(1+N8&lt;110,1+P8&lt;110,1+R8&lt;110,1+T8&lt;110,1+V8&lt;110,1+X8&lt;110,1+Z8&lt;110,1+AB8&lt;110,1+AD8&lt;110,1+AF8&lt;110,1+AH8&lt;110)</f>
        <v>11</v>
      </c>
      <c r="K8" s="65">
        <v>152</v>
      </c>
      <c r="L8" s="66"/>
      <c r="M8" s="21">
        <v>1</v>
      </c>
      <c r="N8" s="17">
        <v>70</v>
      </c>
      <c r="O8" s="21">
        <v>2</v>
      </c>
      <c r="P8" s="17">
        <v>74</v>
      </c>
      <c r="Q8" s="21">
        <v>2</v>
      </c>
      <c r="R8" s="17">
        <v>84</v>
      </c>
      <c r="S8" s="21">
        <v>2</v>
      </c>
      <c r="T8" s="17">
        <v>78</v>
      </c>
      <c r="U8" s="21">
        <v>2</v>
      </c>
      <c r="V8" s="17">
        <v>40</v>
      </c>
      <c r="W8" s="21">
        <v>2</v>
      </c>
      <c r="X8" s="17">
        <v>11</v>
      </c>
      <c r="Y8" s="21">
        <v>1</v>
      </c>
      <c r="Z8" s="17">
        <v>58</v>
      </c>
      <c r="AA8" s="21">
        <v>2</v>
      </c>
      <c r="AB8" s="17">
        <v>63</v>
      </c>
      <c r="AC8" s="21">
        <v>2</v>
      </c>
      <c r="AD8" s="17">
        <v>8</v>
      </c>
      <c r="AE8" s="21">
        <v>1</v>
      </c>
      <c r="AF8" s="17">
        <v>72</v>
      </c>
      <c r="AG8" s="21">
        <v>1</v>
      </c>
      <c r="AH8" s="17">
        <v>20</v>
      </c>
      <c r="AI8"/>
      <c r="AJ8"/>
    </row>
    <row r="9" spans="1:36" ht="13.5" customHeight="1">
      <c r="A9" s="54">
        <v>72</v>
      </c>
      <c r="B9" s="11" t="s">
        <v>33</v>
      </c>
      <c r="C9" s="58"/>
      <c r="D9" s="7" t="s">
        <v>79</v>
      </c>
      <c r="E9" s="45">
        <v>2</v>
      </c>
      <c r="F9" s="50">
        <f>(($D6+1)-E9)+1</f>
        <v>104</v>
      </c>
      <c r="G9" s="49">
        <f>(($D$6+2)*($D$6+4)*($D6+2-2*E9))/(2*($D$6+2)*($D6+4*E9))</f>
        <v>49.17857142857143</v>
      </c>
      <c r="H9" s="49">
        <f t="shared" si="0"/>
        <v>153.17857142857144</v>
      </c>
      <c r="I9" s="39">
        <f t="shared" si="1"/>
        <v>17</v>
      </c>
      <c r="J9" s="20">
        <f t="shared" si="2"/>
        <v>11</v>
      </c>
      <c r="K9" s="65">
        <v>151</v>
      </c>
      <c r="L9" s="66"/>
      <c r="M9" s="22">
        <v>2</v>
      </c>
      <c r="N9" s="18">
        <v>18</v>
      </c>
      <c r="O9" s="22">
        <v>2</v>
      </c>
      <c r="P9" s="18">
        <v>8</v>
      </c>
      <c r="Q9" s="22">
        <v>1</v>
      </c>
      <c r="R9" s="18">
        <v>89</v>
      </c>
      <c r="S9" s="22">
        <v>1</v>
      </c>
      <c r="T9" s="18">
        <v>4</v>
      </c>
      <c r="U9" s="22">
        <v>2</v>
      </c>
      <c r="V9" s="18">
        <v>57</v>
      </c>
      <c r="W9" s="22">
        <v>1</v>
      </c>
      <c r="X9" s="18">
        <v>71</v>
      </c>
      <c r="Y9" s="22">
        <v>2</v>
      </c>
      <c r="Z9" s="18">
        <v>9</v>
      </c>
      <c r="AA9" s="22">
        <v>1</v>
      </c>
      <c r="AB9" s="18">
        <v>85</v>
      </c>
      <c r="AC9" s="22">
        <v>2</v>
      </c>
      <c r="AD9" s="18">
        <v>19</v>
      </c>
      <c r="AE9" s="22">
        <v>1</v>
      </c>
      <c r="AF9" s="18">
        <v>16</v>
      </c>
      <c r="AG9" s="22">
        <v>2</v>
      </c>
      <c r="AH9" s="18">
        <v>58</v>
      </c>
      <c r="AI9"/>
      <c r="AJ9"/>
    </row>
    <row r="10" spans="1:36" ht="13.5" customHeight="1">
      <c r="A10" s="54">
        <v>8</v>
      </c>
      <c r="B10" s="15" t="s">
        <v>110</v>
      </c>
      <c r="C10" s="59" t="s">
        <v>158</v>
      </c>
      <c r="D10" s="9" t="s">
        <v>27</v>
      </c>
      <c r="E10" s="46">
        <v>3</v>
      </c>
      <c r="F10" s="50">
        <f>(($D6+1)-E10)+1</f>
        <v>103</v>
      </c>
      <c r="G10" s="49">
        <f>(($D$6+2)*($D$6+4)*($D6+2-2*E10))/(2*($D$6+2)*($D6+4*E10))</f>
        <v>46.55172413793103</v>
      </c>
      <c r="H10" s="49">
        <f t="shared" si="0"/>
        <v>149.55172413793105</v>
      </c>
      <c r="I10" s="39">
        <f t="shared" si="1"/>
        <v>17</v>
      </c>
      <c r="J10" s="20">
        <f t="shared" si="2"/>
        <v>11</v>
      </c>
      <c r="K10" s="65">
        <v>146</v>
      </c>
      <c r="L10" s="66"/>
      <c r="M10" s="23">
        <v>2</v>
      </c>
      <c r="N10" s="18">
        <v>62</v>
      </c>
      <c r="O10" s="23">
        <v>0</v>
      </c>
      <c r="P10" s="18">
        <v>72</v>
      </c>
      <c r="Q10" s="23">
        <v>2</v>
      </c>
      <c r="R10" s="18">
        <v>45</v>
      </c>
      <c r="S10" s="23">
        <v>2</v>
      </c>
      <c r="T10" s="18">
        <v>48</v>
      </c>
      <c r="U10" s="23">
        <v>2</v>
      </c>
      <c r="V10" s="18">
        <v>88</v>
      </c>
      <c r="W10" s="23">
        <v>2</v>
      </c>
      <c r="X10" s="18">
        <v>96</v>
      </c>
      <c r="Y10" s="23">
        <v>2</v>
      </c>
      <c r="Z10" s="18">
        <v>40</v>
      </c>
      <c r="AA10" s="23">
        <v>1</v>
      </c>
      <c r="AB10" s="18">
        <v>58</v>
      </c>
      <c r="AC10" s="23">
        <v>0</v>
      </c>
      <c r="AD10" s="18">
        <v>16</v>
      </c>
      <c r="AE10" s="23">
        <v>2</v>
      </c>
      <c r="AF10" s="18">
        <v>18</v>
      </c>
      <c r="AG10" s="23">
        <v>2</v>
      </c>
      <c r="AH10" s="18">
        <v>80</v>
      </c>
      <c r="AI10"/>
      <c r="AJ10"/>
    </row>
    <row r="11" spans="1:36" ht="13.5" customHeight="1">
      <c r="A11" s="54">
        <v>58</v>
      </c>
      <c r="B11" s="26" t="s">
        <v>111</v>
      </c>
      <c r="C11" s="60" t="s">
        <v>158</v>
      </c>
      <c r="D11" s="27" t="s">
        <v>27</v>
      </c>
      <c r="E11" s="46">
        <v>4</v>
      </c>
      <c r="F11" s="50">
        <f>(($D6+1)-E11)+1</f>
        <v>102</v>
      </c>
      <c r="G11" s="49">
        <f>(($D$6+2)*($D$6+4)*($D6+2-2*E11))/(2*($D$6+2)*($D6+4*E11))</f>
        <v>44.1</v>
      </c>
      <c r="H11" s="49">
        <f t="shared" si="0"/>
        <v>146.1</v>
      </c>
      <c r="I11" s="39">
        <f t="shared" si="1"/>
        <v>16</v>
      </c>
      <c r="J11" s="20">
        <f t="shared" si="2"/>
        <v>11</v>
      </c>
      <c r="K11" s="65">
        <v>152</v>
      </c>
      <c r="L11" s="66"/>
      <c r="M11" s="23">
        <v>1</v>
      </c>
      <c r="N11" s="18">
        <v>4</v>
      </c>
      <c r="O11" s="23">
        <v>2</v>
      </c>
      <c r="P11" s="18">
        <v>2</v>
      </c>
      <c r="Q11" s="23">
        <v>2</v>
      </c>
      <c r="R11" s="18">
        <v>100</v>
      </c>
      <c r="S11" s="23">
        <v>2</v>
      </c>
      <c r="T11" s="18">
        <v>89</v>
      </c>
      <c r="U11" s="23">
        <v>1</v>
      </c>
      <c r="V11" s="18">
        <v>80</v>
      </c>
      <c r="W11" s="23">
        <v>2</v>
      </c>
      <c r="X11" s="18">
        <v>86</v>
      </c>
      <c r="Y11" s="23">
        <v>1</v>
      </c>
      <c r="Z11" s="18">
        <v>16</v>
      </c>
      <c r="AA11" s="23">
        <v>1</v>
      </c>
      <c r="AB11" s="18">
        <v>8</v>
      </c>
      <c r="AC11" s="23">
        <v>2</v>
      </c>
      <c r="AD11" s="18">
        <v>64</v>
      </c>
      <c r="AE11" s="23">
        <v>2</v>
      </c>
      <c r="AF11" s="18">
        <v>85</v>
      </c>
      <c r="AG11" s="23">
        <v>0</v>
      </c>
      <c r="AH11" s="18">
        <v>72</v>
      </c>
      <c r="AI11"/>
      <c r="AJ11"/>
    </row>
    <row r="12" spans="1:36" ht="13.5" customHeight="1">
      <c r="A12" s="54">
        <v>74</v>
      </c>
      <c r="B12" s="11" t="s">
        <v>112</v>
      </c>
      <c r="C12" s="61" t="s">
        <v>158</v>
      </c>
      <c r="D12" s="8" t="s">
        <v>27</v>
      </c>
      <c r="E12" s="46">
        <v>5</v>
      </c>
      <c r="F12" s="50">
        <f>(($D6+1)-E12)+1</f>
        <v>101</v>
      </c>
      <c r="G12" s="49">
        <f>(($D$6+2)*($D$6+4)*($D6+2-2*E12))/(2*($D$6+2)*($D6+4*E12))</f>
        <v>41.806451612903224</v>
      </c>
      <c r="H12" s="49">
        <f t="shared" si="0"/>
        <v>142.80645161290323</v>
      </c>
      <c r="I12" s="39">
        <f t="shared" si="1"/>
        <v>16</v>
      </c>
      <c r="J12" s="20">
        <f t="shared" si="2"/>
        <v>11</v>
      </c>
      <c r="K12" s="65">
        <v>145</v>
      </c>
      <c r="L12" s="66"/>
      <c r="M12" s="23">
        <v>1</v>
      </c>
      <c r="N12" s="18">
        <v>20</v>
      </c>
      <c r="O12" s="23">
        <v>0</v>
      </c>
      <c r="P12" s="18">
        <v>16</v>
      </c>
      <c r="Q12" s="23">
        <v>2</v>
      </c>
      <c r="R12" s="18">
        <v>28</v>
      </c>
      <c r="S12" s="23">
        <v>2</v>
      </c>
      <c r="T12" s="18">
        <v>26</v>
      </c>
      <c r="U12" s="23">
        <v>2</v>
      </c>
      <c r="V12" s="18">
        <v>14</v>
      </c>
      <c r="W12" s="23">
        <v>1</v>
      </c>
      <c r="X12" s="18">
        <v>19</v>
      </c>
      <c r="Y12" s="23">
        <v>1</v>
      </c>
      <c r="Z12" s="18">
        <v>11</v>
      </c>
      <c r="AA12" s="23">
        <v>1</v>
      </c>
      <c r="AB12" s="18">
        <v>13</v>
      </c>
      <c r="AC12" s="23">
        <v>2</v>
      </c>
      <c r="AD12" s="18">
        <v>31</v>
      </c>
      <c r="AE12" s="23">
        <v>2</v>
      </c>
      <c r="AF12" s="18">
        <v>75</v>
      </c>
      <c r="AG12" s="23">
        <v>2</v>
      </c>
      <c r="AH12" s="18">
        <v>71</v>
      </c>
      <c r="AI12"/>
      <c r="AJ12"/>
    </row>
    <row r="13" spans="1:36" ht="13.5" customHeight="1">
      <c r="A13" s="54">
        <v>20</v>
      </c>
      <c r="B13" s="26" t="s">
        <v>113</v>
      </c>
      <c r="C13" s="59" t="s">
        <v>158</v>
      </c>
      <c r="D13" s="9" t="s">
        <v>27</v>
      </c>
      <c r="E13" s="46">
        <v>6</v>
      </c>
      <c r="F13" s="50">
        <f>(($D6+1)-E13)+1</f>
        <v>100</v>
      </c>
      <c r="G13" s="49">
        <f>(($D$6+2)*($D$6+4)*($D6+2-2*E13))/(2*($D$6+2)*($D6+4*E13))</f>
        <v>39.65625</v>
      </c>
      <c r="H13" s="49">
        <f t="shared" si="0"/>
        <v>139.65625</v>
      </c>
      <c r="I13" s="39">
        <f t="shared" si="1"/>
        <v>16</v>
      </c>
      <c r="J13" s="20">
        <f t="shared" si="2"/>
        <v>11</v>
      </c>
      <c r="K13" s="65">
        <v>136</v>
      </c>
      <c r="L13" s="66"/>
      <c r="M13" s="23">
        <v>1</v>
      </c>
      <c r="N13" s="18">
        <v>74</v>
      </c>
      <c r="O13" s="23">
        <v>0</v>
      </c>
      <c r="P13" s="18">
        <v>70</v>
      </c>
      <c r="Q13" s="23">
        <v>2</v>
      </c>
      <c r="R13" s="18">
        <v>66</v>
      </c>
      <c r="S13" s="23">
        <v>1</v>
      </c>
      <c r="T13" s="18">
        <v>77</v>
      </c>
      <c r="U13" s="23">
        <v>2</v>
      </c>
      <c r="V13" s="18">
        <v>97</v>
      </c>
      <c r="W13" s="23">
        <v>2</v>
      </c>
      <c r="X13" s="18">
        <v>78</v>
      </c>
      <c r="Y13" s="23">
        <v>1</v>
      </c>
      <c r="Z13" s="18">
        <v>88</v>
      </c>
      <c r="AA13" s="23">
        <v>2</v>
      </c>
      <c r="AB13" s="18">
        <v>40</v>
      </c>
      <c r="AC13" s="23">
        <v>2</v>
      </c>
      <c r="AD13" s="18">
        <v>89</v>
      </c>
      <c r="AE13" s="23">
        <v>2</v>
      </c>
      <c r="AF13" s="18">
        <v>63</v>
      </c>
      <c r="AG13" s="23">
        <v>1</v>
      </c>
      <c r="AH13" s="18">
        <v>16</v>
      </c>
      <c r="AI13"/>
      <c r="AJ13"/>
    </row>
    <row r="14" spans="1:36" ht="13.5" customHeight="1">
      <c r="A14" s="54">
        <v>85</v>
      </c>
      <c r="B14" s="11" t="s">
        <v>4</v>
      </c>
      <c r="C14" s="62" t="s">
        <v>158</v>
      </c>
      <c r="D14" s="10" t="s">
        <v>27</v>
      </c>
      <c r="E14" s="46">
        <v>7</v>
      </c>
      <c r="F14" s="50">
        <f>(($D6+1)-E14)+1</f>
        <v>99</v>
      </c>
      <c r="G14" s="49">
        <f>(($D$6+2)*($D$6+4)*($D6+2-2*E14))/(2*($D$6+2)*($D6+4*E14))</f>
        <v>37.63636363636363</v>
      </c>
      <c r="H14" s="49">
        <f t="shared" si="0"/>
        <v>136.63636363636363</v>
      </c>
      <c r="I14" s="39">
        <f t="shared" si="1"/>
        <v>15</v>
      </c>
      <c r="J14" s="20">
        <f t="shared" si="2"/>
        <v>11</v>
      </c>
      <c r="K14" s="65">
        <v>154</v>
      </c>
      <c r="L14" s="66"/>
      <c r="M14" s="23">
        <v>2</v>
      </c>
      <c r="N14" s="18">
        <v>31</v>
      </c>
      <c r="O14" s="23">
        <v>2</v>
      </c>
      <c r="P14" s="18">
        <v>29</v>
      </c>
      <c r="Q14" s="23">
        <v>2</v>
      </c>
      <c r="R14" s="18">
        <v>46</v>
      </c>
      <c r="S14" s="23">
        <v>1</v>
      </c>
      <c r="T14" s="18">
        <v>80</v>
      </c>
      <c r="U14" s="23">
        <v>1</v>
      </c>
      <c r="V14" s="18">
        <v>107</v>
      </c>
      <c r="W14" s="23">
        <v>1</v>
      </c>
      <c r="X14" s="18">
        <v>13</v>
      </c>
      <c r="Y14" s="23">
        <v>2</v>
      </c>
      <c r="Z14" s="18">
        <v>64</v>
      </c>
      <c r="AA14" s="23">
        <v>1</v>
      </c>
      <c r="AB14" s="18">
        <v>72</v>
      </c>
      <c r="AC14" s="23">
        <v>2</v>
      </c>
      <c r="AD14" s="18">
        <v>21</v>
      </c>
      <c r="AE14" s="23">
        <v>0</v>
      </c>
      <c r="AF14" s="18">
        <v>58</v>
      </c>
      <c r="AG14" s="23">
        <v>1</v>
      </c>
      <c r="AH14" s="18">
        <v>56</v>
      </c>
      <c r="AI14"/>
      <c r="AJ14"/>
    </row>
    <row r="15" spans="1:36" ht="13.5" customHeight="1">
      <c r="A15" s="54">
        <v>18</v>
      </c>
      <c r="B15" s="37" t="s">
        <v>114</v>
      </c>
      <c r="C15" s="59" t="s">
        <v>158</v>
      </c>
      <c r="D15" s="7" t="s">
        <v>27</v>
      </c>
      <c r="E15" s="46">
        <v>8</v>
      </c>
      <c r="F15" s="50">
        <f>(($D6+1)-E15)+1</f>
        <v>98</v>
      </c>
      <c r="G15" s="49">
        <f>(($D$6+2)*($D$6+4)*($D6+2-2*E15))/(2*($D$6+2)*($D6+4*E15))</f>
        <v>35.73529411764706</v>
      </c>
      <c r="H15" s="49">
        <f t="shared" si="0"/>
        <v>133.73529411764707</v>
      </c>
      <c r="I15" s="39">
        <f t="shared" si="1"/>
        <v>15</v>
      </c>
      <c r="J15" s="20">
        <f t="shared" si="2"/>
        <v>11</v>
      </c>
      <c r="K15" s="65">
        <v>145</v>
      </c>
      <c r="L15" s="66"/>
      <c r="M15" s="23">
        <v>0</v>
      </c>
      <c r="N15" s="18">
        <v>72</v>
      </c>
      <c r="O15" s="23">
        <v>2</v>
      </c>
      <c r="P15" s="18">
        <v>62</v>
      </c>
      <c r="Q15" s="23">
        <v>1</v>
      </c>
      <c r="R15" s="18">
        <v>53</v>
      </c>
      <c r="S15" s="23">
        <v>2</v>
      </c>
      <c r="T15" s="18">
        <v>56</v>
      </c>
      <c r="U15" s="23">
        <v>1</v>
      </c>
      <c r="V15" s="18">
        <v>78</v>
      </c>
      <c r="W15" s="23">
        <v>2</v>
      </c>
      <c r="X15" s="18">
        <v>82</v>
      </c>
      <c r="Y15" s="23">
        <v>2</v>
      </c>
      <c r="Z15" s="18">
        <v>44</v>
      </c>
      <c r="AA15" s="23">
        <v>2</v>
      </c>
      <c r="AB15" s="18">
        <v>31</v>
      </c>
      <c r="AC15" s="23">
        <v>1</v>
      </c>
      <c r="AD15" s="18">
        <v>63</v>
      </c>
      <c r="AE15" s="23">
        <v>0</v>
      </c>
      <c r="AF15" s="18">
        <v>8</v>
      </c>
      <c r="AG15" s="23">
        <v>2</v>
      </c>
      <c r="AH15" s="18">
        <v>13</v>
      </c>
      <c r="AI15"/>
      <c r="AJ15"/>
    </row>
    <row r="16" spans="1:36" ht="13.5" customHeight="1">
      <c r="A16" s="54">
        <v>80</v>
      </c>
      <c r="B16" s="11" t="s">
        <v>115</v>
      </c>
      <c r="C16" s="61"/>
      <c r="D16" s="7" t="s">
        <v>27</v>
      </c>
      <c r="E16" s="46">
        <v>9</v>
      </c>
      <c r="F16" s="50">
        <f>(($D6+1)-E16)+1</f>
        <v>97</v>
      </c>
      <c r="G16" s="49">
        <f>(($D$6+2)*($D$6+4)*($D6+2-2*E16))/(2*($D$6+2)*($D6+4*E16))</f>
        <v>33.94285714285714</v>
      </c>
      <c r="H16" s="49">
        <f t="shared" si="0"/>
        <v>130.94285714285715</v>
      </c>
      <c r="I16" s="39">
        <f t="shared" si="1"/>
        <v>15</v>
      </c>
      <c r="J16" s="20">
        <f t="shared" si="2"/>
        <v>11</v>
      </c>
      <c r="K16" s="65">
        <v>144</v>
      </c>
      <c r="L16" s="66"/>
      <c r="M16" s="23">
        <v>2</v>
      </c>
      <c r="N16" s="18">
        <v>26</v>
      </c>
      <c r="O16" s="23">
        <v>2</v>
      </c>
      <c r="P16" s="18">
        <v>22</v>
      </c>
      <c r="Q16" s="23">
        <v>2</v>
      </c>
      <c r="R16" s="18">
        <v>5</v>
      </c>
      <c r="S16" s="23">
        <v>1</v>
      </c>
      <c r="T16" s="18">
        <v>85</v>
      </c>
      <c r="U16" s="23">
        <v>1</v>
      </c>
      <c r="V16" s="18">
        <v>58</v>
      </c>
      <c r="W16" s="23">
        <v>0</v>
      </c>
      <c r="X16" s="18">
        <v>40</v>
      </c>
      <c r="Y16" s="23">
        <v>1</v>
      </c>
      <c r="Z16" s="18">
        <v>13</v>
      </c>
      <c r="AA16" s="23">
        <v>2</v>
      </c>
      <c r="AB16" s="18">
        <v>27</v>
      </c>
      <c r="AC16" s="23">
        <v>2</v>
      </c>
      <c r="AD16" s="18">
        <v>70</v>
      </c>
      <c r="AE16" s="23">
        <v>2</v>
      </c>
      <c r="AF16" s="18">
        <v>19</v>
      </c>
      <c r="AG16" s="23">
        <v>0</v>
      </c>
      <c r="AH16" s="18">
        <v>8</v>
      </c>
      <c r="AI16"/>
      <c r="AJ16"/>
    </row>
    <row r="17" spans="1:36" ht="13.5" customHeight="1">
      <c r="A17" s="54">
        <v>64</v>
      </c>
      <c r="B17" s="11" t="s">
        <v>116</v>
      </c>
      <c r="C17" s="61"/>
      <c r="D17" s="7" t="s">
        <v>27</v>
      </c>
      <c r="E17" s="46">
        <v>10</v>
      </c>
      <c r="F17" s="50">
        <f>(($D6+1)-E17)+1</f>
        <v>96</v>
      </c>
      <c r="G17" s="49">
        <f>(($D$6+2)*($D$6+4)*($D6+2-2*E17))/(2*($D$6+2)*($D6+4*E17))</f>
        <v>32.25</v>
      </c>
      <c r="H17" s="49">
        <f t="shared" si="0"/>
        <v>128.25</v>
      </c>
      <c r="I17" s="39">
        <f t="shared" si="1"/>
        <v>15</v>
      </c>
      <c r="J17" s="20">
        <f t="shared" si="2"/>
        <v>11</v>
      </c>
      <c r="K17" s="65">
        <v>138</v>
      </c>
      <c r="L17" s="66"/>
      <c r="M17" s="23">
        <v>1</v>
      </c>
      <c r="N17" s="18">
        <v>10</v>
      </c>
      <c r="O17" s="23">
        <v>2</v>
      </c>
      <c r="P17" s="18">
        <v>12</v>
      </c>
      <c r="Q17" s="23">
        <v>1</v>
      </c>
      <c r="R17" s="18">
        <v>11</v>
      </c>
      <c r="S17" s="23">
        <v>1</v>
      </c>
      <c r="T17" s="18">
        <v>19</v>
      </c>
      <c r="U17" s="23">
        <v>2</v>
      </c>
      <c r="V17" s="18">
        <v>98</v>
      </c>
      <c r="W17" s="23">
        <v>2</v>
      </c>
      <c r="X17" s="18">
        <v>93</v>
      </c>
      <c r="Y17" s="23">
        <v>0</v>
      </c>
      <c r="Z17" s="18">
        <v>85</v>
      </c>
      <c r="AA17" s="23">
        <v>2</v>
      </c>
      <c r="AB17" s="18">
        <v>102</v>
      </c>
      <c r="AC17" s="23">
        <v>0</v>
      </c>
      <c r="AD17" s="18">
        <v>58</v>
      </c>
      <c r="AE17" s="23">
        <v>2</v>
      </c>
      <c r="AF17" s="18">
        <v>1</v>
      </c>
      <c r="AG17" s="23">
        <v>2</v>
      </c>
      <c r="AH17" s="18">
        <v>63</v>
      </c>
      <c r="AI17"/>
      <c r="AJ17"/>
    </row>
    <row r="18" spans="1:36" ht="13.5" customHeight="1">
      <c r="A18" s="54">
        <v>13</v>
      </c>
      <c r="B18" s="11" t="s">
        <v>3</v>
      </c>
      <c r="C18" s="61" t="s">
        <v>158</v>
      </c>
      <c r="D18" s="7" t="s">
        <v>27</v>
      </c>
      <c r="E18" s="46">
        <v>11</v>
      </c>
      <c r="F18" s="50">
        <f>(($D6+1)-E18)+1</f>
        <v>95</v>
      </c>
      <c r="G18" s="49">
        <f>(($D$6+2)*($D$6+4)*($D6+2-2*E18))/(2*($D$6+2)*($D6+4*E18))</f>
        <v>30.64864864864865</v>
      </c>
      <c r="H18" s="49">
        <f t="shared" si="0"/>
        <v>125.64864864864865</v>
      </c>
      <c r="I18" s="39">
        <f t="shared" si="1"/>
        <v>14</v>
      </c>
      <c r="J18" s="20">
        <f t="shared" si="2"/>
        <v>11</v>
      </c>
      <c r="K18" s="65">
        <v>146</v>
      </c>
      <c r="L18" s="66"/>
      <c r="M18" s="23">
        <v>1</v>
      </c>
      <c r="N18" s="18">
        <v>67</v>
      </c>
      <c r="O18" s="23">
        <v>2</v>
      </c>
      <c r="P18" s="18">
        <v>69</v>
      </c>
      <c r="Q18" s="23">
        <v>2</v>
      </c>
      <c r="R18" s="18">
        <v>65</v>
      </c>
      <c r="S18" s="23">
        <v>1</v>
      </c>
      <c r="T18" s="18">
        <v>71</v>
      </c>
      <c r="U18" s="23">
        <v>1</v>
      </c>
      <c r="V18" s="18">
        <v>75</v>
      </c>
      <c r="W18" s="23">
        <v>1</v>
      </c>
      <c r="X18" s="18">
        <v>85</v>
      </c>
      <c r="Y18" s="23">
        <v>1</v>
      </c>
      <c r="Z18" s="18">
        <v>80</v>
      </c>
      <c r="AA18" s="23">
        <v>1</v>
      </c>
      <c r="AB18" s="18">
        <v>74</v>
      </c>
      <c r="AC18" s="23">
        <v>2</v>
      </c>
      <c r="AD18" s="18">
        <v>78</v>
      </c>
      <c r="AE18" s="23">
        <v>2</v>
      </c>
      <c r="AF18" s="18">
        <v>96</v>
      </c>
      <c r="AG18" s="23">
        <v>0</v>
      </c>
      <c r="AH18" s="18">
        <v>18</v>
      </c>
      <c r="AI18"/>
      <c r="AJ18"/>
    </row>
    <row r="19" spans="1:36" ht="13.5" customHeight="1">
      <c r="A19" s="54">
        <v>31</v>
      </c>
      <c r="B19" s="11" t="s">
        <v>34</v>
      </c>
      <c r="C19" s="61"/>
      <c r="D19" s="8" t="s">
        <v>79</v>
      </c>
      <c r="E19" s="46">
        <v>12</v>
      </c>
      <c r="F19" s="50">
        <f>(($D6+1)-E19)+1</f>
        <v>94</v>
      </c>
      <c r="G19" s="49">
        <f>(($D$6+2)*($D$6+4)*($D6+2-2*E19))/(2*($D$6+2)*($D6+4*E19))</f>
        <v>29.13157894736842</v>
      </c>
      <c r="H19" s="49">
        <f t="shared" si="0"/>
        <v>123.13157894736842</v>
      </c>
      <c r="I19" s="39">
        <f t="shared" si="1"/>
        <v>14</v>
      </c>
      <c r="J19" s="20">
        <f t="shared" si="2"/>
        <v>11</v>
      </c>
      <c r="K19" s="65">
        <v>141</v>
      </c>
      <c r="L19" s="66">
        <v>131</v>
      </c>
      <c r="M19" s="23">
        <v>0</v>
      </c>
      <c r="N19" s="18">
        <v>85</v>
      </c>
      <c r="O19" s="23">
        <v>2</v>
      </c>
      <c r="P19" s="18">
        <v>83</v>
      </c>
      <c r="Q19" s="23">
        <v>2</v>
      </c>
      <c r="R19" s="18">
        <v>95</v>
      </c>
      <c r="S19" s="23">
        <v>0</v>
      </c>
      <c r="T19" s="18">
        <v>75</v>
      </c>
      <c r="U19" s="23">
        <v>2</v>
      </c>
      <c r="V19" s="18">
        <v>108</v>
      </c>
      <c r="W19" s="23">
        <v>2</v>
      </c>
      <c r="X19" s="18">
        <v>67</v>
      </c>
      <c r="Y19" s="23">
        <v>2</v>
      </c>
      <c r="Z19" s="18">
        <v>1</v>
      </c>
      <c r="AA19" s="23">
        <v>0</v>
      </c>
      <c r="AB19" s="18">
        <v>18</v>
      </c>
      <c r="AC19" s="23">
        <v>0</v>
      </c>
      <c r="AD19" s="18">
        <v>74</v>
      </c>
      <c r="AE19" s="23">
        <v>2</v>
      </c>
      <c r="AF19" s="18">
        <v>81</v>
      </c>
      <c r="AG19" s="23">
        <v>2</v>
      </c>
      <c r="AH19" s="18">
        <v>96</v>
      </c>
      <c r="AI19"/>
      <c r="AJ19"/>
    </row>
    <row r="20" spans="1:36" ht="14.25" customHeight="1">
      <c r="A20" s="54">
        <v>70</v>
      </c>
      <c r="B20" s="4" t="s">
        <v>117</v>
      </c>
      <c r="C20" s="61" t="s">
        <v>158</v>
      </c>
      <c r="D20" s="7" t="s">
        <v>27</v>
      </c>
      <c r="E20" s="46">
        <v>13</v>
      </c>
      <c r="F20" s="50">
        <f>(($D6+1)-E20)+1</f>
        <v>93</v>
      </c>
      <c r="G20" s="49">
        <f>(($D$6+2)*($D$6+4)*($D6+2-2*E20))/(2*($D$6+2)*($D6+4*E20))</f>
        <v>27.692307692307693</v>
      </c>
      <c r="H20" s="49">
        <f t="shared" si="0"/>
        <v>120.6923076923077</v>
      </c>
      <c r="I20" s="39">
        <f t="shared" si="1"/>
        <v>14</v>
      </c>
      <c r="J20" s="20">
        <f t="shared" si="2"/>
        <v>11</v>
      </c>
      <c r="K20" s="65">
        <v>141</v>
      </c>
      <c r="L20" s="66">
        <v>131</v>
      </c>
      <c r="M20" s="23">
        <v>1</v>
      </c>
      <c r="N20" s="18">
        <v>16</v>
      </c>
      <c r="O20" s="23">
        <v>2</v>
      </c>
      <c r="P20" s="18">
        <v>20</v>
      </c>
      <c r="Q20" s="23">
        <v>1</v>
      </c>
      <c r="R20" s="18">
        <v>10</v>
      </c>
      <c r="S20" s="23">
        <v>0</v>
      </c>
      <c r="T20" s="18">
        <v>11</v>
      </c>
      <c r="U20" s="23">
        <v>2</v>
      </c>
      <c r="V20" s="18">
        <v>15</v>
      </c>
      <c r="W20" s="23">
        <v>1</v>
      </c>
      <c r="X20" s="18">
        <v>6</v>
      </c>
      <c r="Y20" s="23">
        <v>2</v>
      </c>
      <c r="Z20" s="18">
        <v>14</v>
      </c>
      <c r="AA20" s="23">
        <v>2</v>
      </c>
      <c r="AB20" s="18">
        <v>107</v>
      </c>
      <c r="AC20" s="23">
        <v>0</v>
      </c>
      <c r="AD20" s="18">
        <v>80</v>
      </c>
      <c r="AE20" s="23">
        <v>1</v>
      </c>
      <c r="AF20" s="18">
        <v>44</v>
      </c>
      <c r="AG20" s="23">
        <v>2</v>
      </c>
      <c r="AH20" s="18">
        <v>19</v>
      </c>
      <c r="AI20"/>
      <c r="AJ20"/>
    </row>
    <row r="21" spans="1:36" ht="13.5" customHeight="1">
      <c r="A21" s="54">
        <v>71</v>
      </c>
      <c r="B21" s="4" t="s">
        <v>118</v>
      </c>
      <c r="C21" s="62"/>
      <c r="D21" s="7" t="s">
        <v>27</v>
      </c>
      <c r="E21" s="46">
        <v>14</v>
      </c>
      <c r="F21" s="50">
        <f>(($D6+1)-E21)+1</f>
        <v>92</v>
      </c>
      <c r="G21" s="49">
        <f>(($D$6+2)*($D$6+4)*($D6+2-2*E21))/(2*($D$6+2)*($D6+4*E21))</f>
        <v>26.325</v>
      </c>
      <c r="H21" s="49">
        <f t="shared" si="0"/>
        <v>118.325</v>
      </c>
      <c r="I21" s="39">
        <f t="shared" si="1"/>
        <v>14</v>
      </c>
      <c r="J21" s="20">
        <f t="shared" si="2"/>
        <v>11</v>
      </c>
      <c r="K21" s="65">
        <v>135</v>
      </c>
      <c r="L21" s="66"/>
      <c r="M21" s="23">
        <v>2</v>
      </c>
      <c r="N21" s="18">
        <v>17</v>
      </c>
      <c r="O21" s="23">
        <v>1</v>
      </c>
      <c r="P21" s="18">
        <v>23</v>
      </c>
      <c r="Q21" s="23">
        <v>2</v>
      </c>
      <c r="R21" s="18">
        <v>25</v>
      </c>
      <c r="S21" s="23">
        <v>1</v>
      </c>
      <c r="T21" s="18">
        <v>13</v>
      </c>
      <c r="U21" s="23">
        <v>2</v>
      </c>
      <c r="V21" s="18">
        <v>44</v>
      </c>
      <c r="W21" s="23">
        <v>1</v>
      </c>
      <c r="X21" s="18">
        <v>72</v>
      </c>
      <c r="Y21" s="23">
        <v>0</v>
      </c>
      <c r="Z21" s="18">
        <v>63</v>
      </c>
      <c r="AA21" s="23">
        <v>1</v>
      </c>
      <c r="AB21" s="18">
        <v>11</v>
      </c>
      <c r="AC21" s="23">
        <v>2</v>
      </c>
      <c r="AD21" s="18">
        <v>15</v>
      </c>
      <c r="AE21" s="23">
        <v>2</v>
      </c>
      <c r="AF21" s="18">
        <v>21</v>
      </c>
      <c r="AG21" s="23">
        <v>0</v>
      </c>
      <c r="AH21" s="18">
        <v>74</v>
      </c>
      <c r="AI21"/>
      <c r="AJ21"/>
    </row>
    <row r="22" spans="1:36" ht="13.5" customHeight="1">
      <c r="A22" s="54">
        <v>75</v>
      </c>
      <c r="B22" s="4" t="s">
        <v>119</v>
      </c>
      <c r="C22" s="62" t="s">
        <v>158</v>
      </c>
      <c r="D22" s="7" t="s">
        <v>27</v>
      </c>
      <c r="E22" s="46">
        <v>15</v>
      </c>
      <c r="F22" s="50">
        <f>(($D6+1)-E22)+1</f>
        <v>91</v>
      </c>
      <c r="G22" s="49">
        <f>(($D$6+2)*($D$6+4)*($D6+2-2*E22))/(2*($D$6+2)*($D6+4*E22))</f>
        <v>25.024390243902438</v>
      </c>
      <c r="H22" s="49">
        <f t="shared" si="0"/>
        <v>116.02439024390245</v>
      </c>
      <c r="I22" s="39">
        <f t="shared" si="1"/>
        <v>14</v>
      </c>
      <c r="J22" s="20">
        <f t="shared" si="2"/>
        <v>11</v>
      </c>
      <c r="K22" s="65">
        <v>134</v>
      </c>
      <c r="L22" s="66"/>
      <c r="M22" s="23">
        <v>2</v>
      </c>
      <c r="N22" s="18">
        <v>21</v>
      </c>
      <c r="O22" s="23">
        <v>1</v>
      </c>
      <c r="P22" s="18">
        <v>25</v>
      </c>
      <c r="Q22" s="23">
        <v>1</v>
      </c>
      <c r="R22" s="18">
        <v>38</v>
      </c>
      <c r="S22" s="23">
        <v>2</v>
      </c>
      <c r="T22" s="18">
        <v>31</v>
      </c>
      <c r="U22" s="23">
        <v>1</v>
      </c>
      <c r="V22" s="18">
        <v>13</v>
      </c>
      <c r="W22" s="23">
        <v>1</v>
      </c>
      <c r="X22" s="18">
        <v>28</v>
      </c>
      <c r="Y22" s="23">
        <v>0</v>
      </c>
      <c r="Z22" s="18">
        <v>19</v>
      </c>
      <c r="AA22" s="23">
        <v>2</v>
      </c>
      <c r="AB22" s="18">
        <v>108</v>
      </c>
      <c r="AC22" s="23">
        <v>2</v>
      </c>
      <c r="AD22" s="18">
        <v>40</v>
      </c>
      <c r="AE22" s="23">
        <v>0</v>
      </c>
      <c r="AF22" s="18">
        <v>74</v>
      </c>
      <c r="AG22" s="23">
        <v>2</v>
      </c>
      <c r="AH22" s="18">
        <v>11</v>
      </c>
      <c r="AI22"/>
      <c r="AJ22"/>
    </row>
    <row r="23" spans="1:36" ht="13.5" customHeight="1">
      <c r="A23" s="54">
        <v>46</v>
      </c>
      <c r="B23" s="4" t="s">
        <v>120</v>
      </c>
      <c r="C23" s="62"/>
      <c r="D23" s="7" t="s">
        <v>27</v>
      </c>
      <c r="E23" s="46">
        <v>16</v>
      </c>
      <c r="F23" s="50">
        <f>(($D6+1)-E23)+1</f>
        <v>90</v>
      </c>
      <c r="G23" s="49">
        <f>(($D$6+2)*($D$6+4)*($D6+2-2*E23))/(2*($D$6+2)*($D6+4*E23))</f>
        <v>23.785714285714285</v>
      </c>
      <c r="H23" s="49">
        <f t="shared" si="0"/>
        <v>113.78571428571428</v>
      </c>
      <c r="I23" s="39">
        <f t="shared" si="1"/>
        <v>14</v>
      </c>
      <c r="J23" s="20">
        <f t="shared" si="2"/>
        <v>11</v>
      </c>
      <c r="K23" s="65">
        <v>131</v>
      </c>
      <c r="L23" s="66"/>
      <c r="M23" s="23">
        <v>2</v>
      </c>
      <c r="N23" s="18">
        <v>101</v>
      </c>
      <c r="O23" s="23">
        <v>2</v>
      </c>
      <c r="P23" s="18">
        <v>97</v>
      </c>
      <c r="Q23" s="23">
        <v>0</v>
      </c>
      <c r="R23" s="18">
        <v>85</v>
      </c>
      <c r="S23" s="23">
        <v>1</v>
      </c>
      <c r="T23" s="18">
        <v>5</v>
      </c>
      <c r="U23" s="23">
        <v>0</v>
      </c>
      <c r="V23" s="18">
        <v>102</v>
      </c>
      <c r="W23" s="23">
        <v>2</v>
      </c>
      <c r="X23" s="18">
        <v>87</v>
      </c>
      <c r="Y23" s="23">
        <v>1</v>
      </c>
      <c r="Z23" s="18">
        <v>105</v>
      </c>
      <c r="AA23" s="23">
        <v>2</v>
      </c>
      <c r="AB23" s="18">
        <v>100</v>
      </c>
      <c r="AC23" s="23">
        <v>1</v>
      </c>
      <c r="AD23" s="18">
        <v>88</v>
      </c>
      <c r="AE23" s="23">
        <v>2</v>
      </c>
      <c r="AF23" s="18">
        <v>89</v>
      </c>
      <c r="AG23" s="23">
        <v>1</v>
      </c>
      <c r="AH23" s="18">
        <v>103</v>
      </c>
      <c r="AI23"/>
      <c r="AJ23"/>
    </row>
    <row r="24" spans="1:36" ht="13.5" customHeight="1">
      <c r="A24" s="54">
        <v>56</v>
      </c>
      <c r="B24" s="4" t="s">
        <v>35</v>
      </c>
      <c r="C24" s="62" t="s">
        <v>159</v>
      </c>
      <c r="D24" s="10" t="s">
        <v>27</v>
      </c>
      <c r="E24" s="46">
        <v>17</v>
      </c>
      <c r="F24" s="50">
        <f>(($D6+1)-E24)+1</f>
        <v>89</v>
      </c>
      <c r="G24" s="49">
        <f>(($D$6+2)*($D$6+4)*($D6+2-2*E24))/(2*($D$6+2)*($D6+4*E24))</f>
        <v>22.6046511627907</v>
      </c>
      <c r="H24" s="49">
        <f t="shared" si="0"/>
        <v>111.6046511627907</v>
      </c>
      <c r="I24" s="39">
        <f t="shared" si="1"/>
        <v>14</v>
      </c>
      <c r="J24" s="20">
        <f t="shared" si="2"/>
        <v>11</v>
      </c>
      <c r="K24" s="65">
        <v>130</v>
      </c>
      <c r="L24" s="66"/>
      <c r="M24" s="23">
        <v>1</v>
      </c>
      <c r="N24" s="18">
        <v>2</v>
      </c>
      <c r="O24" s="23">
        <v>0</v>
      </c>
      <c r="P24" s="18">
        <v>4</v>
      </c>
      <c r="Q24" s="23">
        <v>2</v>
      </c>
      <c r="R24" s="18">
        <v>12</v>
      </c>
      <c r="S24" s="23">
        <v>0</v>
      </c>
      <c r="T24" s="18">
        <v>18</v>
      </c>
      <c r="U24" s="23">
        <v>2</v>
      </c>
      <c r="V24" s="18">
        <v>26</v>
      </c>
      <c r="W24" s="23">
        <v>2</v>
      </c>
      <c r="X24" s="18">
        <v>30</v>
      </c>
      <c r="Y24" s="23">
        <v>1</v>
      </c>
      <c r="Z24" s="18">
        <v>6</v>
      </c>
      <c r="AA24" s="23">
        <v>2</v>
      </c>
      <c r="AB24" s="18">
        <v>105</v>
      </c>
      <c r="AC24" s="23">
        <v>2</v>
      </c>
      <c r="AD24" s="18">
        <v>11</v>
      </c>
      <c r="AE24" s="23">
        <v>1</v>
      </c>
      <c r="AF24" s="18">
        <v>103</v>
      </c>
      <c r="AG24" s="23">
        <v>1</v>
      </c>
      <c r="AH24" s="18">
        <v>85</v>
      </c>
      <c r="AI24"/>
      <c r="AJ24"/>
    </row>
    <row r="25" spans="1:36" ht="13.5" customHeight="1">
      <c r="A25" s="54">
        <v>103</v>
      </c>
      <c r="B25" s="4" t="s">
        <v>5</v>
      </c>
      <c r="C25" s="59" t="s">
        <v>158</v>
      </c>
      <c r="D25" s="7" t="s">
        <v>27</v>
      </c>
      <c r="E25" s="46">
        <v>18</v>
      </c>
      <c r="F25" s="50">
        <f>(($D6+1)-E25)+1</f>
        <v>88</v>
      </c>
      <c r="G25" s="49">
        <f>(($D$6+2)*($D$6+4)*($D6+2-2*E25))/(2*($D$6+2)*($D6+4*E25))</f>
        <v>21.477272727272727</v>
      </c>
      <c r="H25" s="49">
        <f t="shared" si="0"/>
        <v>109.47727272727272</v>
      </c>
      <c r="I25" s="39">
        <f t="shared" si="1"/>
        <v>14</v>
      </c>
      <c r="J25" s="20">
        <f t="shared" si="2"/>
        <v>11</v>
      </c>
      <c r="K25" s="65">
        <v>119</v>
      </c>
      <c r="L25" s="66"/>
      <c r="M25" s="23">
        <v>0</v>
      </c>
      <c r="N25" s="18">
        <v>48</v>
      </c>
      <c r="O25" s="23">
        <v>2</v>
      </c>
      <c r="P25" s="18">
        <v>50</v>
      </c>
      <c r="Q25" s="23">
        <v>0</v>
      </c>
      <c r="R25" s="18">
        <v>44</v>
      </c>
      <c r="S25" s="23">
        <v>0</v>
      </c>
      <c r="T25" s="18">
        <v>12</v>
      </c>
      <c r="U25" s="23">
        <v>2</v>
      </c>
      <c r="V25" s="18">
        <v>55</v>
      </c>
      <c r="W25" s="23">
        <v>2</v>
      </c>
      <c r="X25" s="18">
        <v>42</v>
      </c>
      <c r="Y25" s="23">
        <v>2</v>
      </c>
      <c r="Z25" s="18">
        <v>57</v>
      </c>
      <c r="AA25" s="23">
        <v>2</v>
      </c>
      <c r="AB25" s="18">
        <v>53</v>
      </c>
      <c r="AC25" s="23">
        <v>2</v>
      </c>
      <c r="AD25" s="18">
        <v>38</v>
      </c>
      <c r="AE25" s="23">
        <v>1</v>
      </c>
      <c r="AF25" s="18">
        <v>56</v>
      </c>
      <c r="AG25" s="23">
        <v>1</v>
      </c>
      <c r="AH25" s="18">
        <v>46</v>
      </c>
      <c r="AI25"/>
      <c r="AJ25"/>
    </row>
    <row r="26" spans="1:36" ht="13.5" customHeight="1">
      <c r="A26" s="54">
        <v>76</v>
      </c>
      <c r="B26" s="4" t="s">
        <v>36</v>
      </c>
      <c r="C26" s="62"/>
      <c r="D26" s="10" t="s">
        <v>27</v>
      </c>
      <c r="E26" s="46">
        <v>19</v>
      </c>
      <c r="F26" s="50">
        <f>(($D6+1)-E26)+1</f>
        <v>87</v>
      </c>
      <c r="G26" s="49">
        <f>(($D$6+2)*($D$6+4)*($D6+2-2*E26))/(2*($D$6+2)*($D6+4*E26))</f>
        <v>20.4</v>
      </c>
      <c r="H26" s="49">
        <f t="shared" si="0"/>
        <v>107.4</v>
      </c>
      <c r="I26" s="39">
        <f t="shared" si="1"/>
        <v>14</v>
      </c>
      <c r="J26" s="20">
        <f t="shared" si="2"/>
        <v>11</v>
      </c>
      <c r="K26" s="65">
        <v>114</v>
      </c>
      <c r="L26" s="66"/>
      <c r="M26" s="23">
        <v>0</v>
      </c>
      <c r="N26" s="18">
        <v>22</v>
      </c>
      <c r="O26" s="23">
        <v>0</v>
      </c>
      <c r="P26" s="18">
        <v>26</v>
      </c>
      <c r="Q26" s="23">
        <v>1</v>
      </c>
      <c r="R26" s="18">
        <v>17</v>
      </c>
      <c r="S26" s="23">
        <v>1</v>
      </c>
      <c r="T26" s="18">
        <v>33</v>
      </c>
      <c r="U26" s="23">
        <v>2</v>
      </c>
      <c r="V26" s="18">
        <v>49</v>
      </c>
      <c r="W26" s="23">
        <v>2</v>
      </c>
      <c r="X26" s="18">
        <v>2</v>
      </c>
      <c r="Y26" s="23">
        <v>2</v>
      </c>
      <c r="Z26" s="18">
        <v>5</v>
      </c>
      <c r="AA26" s="23">
        <v>1</v>
      </c>
      <c r="AB26" s="18">
        <v>1</v>
      </c>
      <c r="AC26" s="23">
        <v>2</v>
      </c>
      <c r="AD26" s="18">
        <v>4</v>
      </c>
      <c r="AE26" s="23">
        <v>1</v>
      </c>
      <c r="AF26" s="18">
        <v>27</v>
      </c>
      <c r="AG26" s="23">
        <v>2</v>
      </c>
      <c r="AH26" s="18">
        <v>15</v>
      </c>
      <c r="AI26"/>
      <c r="AJ26"/>
    </row>
    <row r="27" spans="1:36" ht="13.5" customHeight="1">
      <c r="A27" s="54">
        <v>63</v>
      </c>
      <c r="B27" s="11" t="s">
        <v>121</v>
      </c>
      <c r="C27" s="62"/>
      <c r="D27" s="10" t="s">
        <v>27</v>
      </c>
      <c r="E27" s="46">
        <v>20</v>
      </c>
      <c r="F27" s="50">
        <f>(($D6+1)-E27)+1</f>
        <v>86</v>
      </c>
      <c r="G27" s="49">
        <f>(($D$6+2)*($D$6+4)*($D6+2-2*E27))/(2*($D$6+2)*($D6+4*E27))</f>
        <v>19.369565217391305</v>
      </c>
      <c r="H27" s="49">
        <f t="shared" si="0"/>
        <v>105.36956521739131</v>
      </c>
      <c r="I27" s="39">
        <f t="shared" si="1"/>
        <v>13</v>
      </c>
      <c r="J27" s="20">
        <f t="shared" si="2"/>
        <v>11</v>
      </c>
      <c r="K27" s="65">
        <v>144</v>
      </c>
      <c r="L27" s="66"/>
      <c r="M27" s="23">
        <v>2</v>
      </c>
      <c r="N27" s="18">
        <v>9</v>
      </c>
      <c r="O27" s="23">
        <v>0</v>
      </c>
      <c r="P27" s="18">
        <v>5</v>
      </c>
      <c r="Q27" s="23">
        <v>2</v>
      </c>
      <c r="R27" s="18">
        <v>24</v>
      </c>
      <c r="S27" s="23">
        <v>2</v>
      </c>
      <c r="T27" s="18">
        <v>10</v>
      </c>
      <c r="U27" s="23">
        <v>2</v>
      </c>
      <c r="V27" s="18">
        <v>4</v>
      </c>
      <c r="W27" s="23">
        <v>2</v>
      </c>
      <c r="X27" s="18">
        <v>107</v>
      </c>
      <c r="Y27" s="23">
        <v>2</v>
      </c>
      <c r="Z27" s="18">
        <v>71</v>
      </c>
      <c r="AA27" s="23">
        <v>0</v>
      </c>
      <c r="AB27" s="18">
        <v>16</v>
      </c>
      <c r="AC27" s="23">
        <v>1</v>
      </c>
      <c r="AD27" s="18">
        <v>18</v>
      </c>
      <c r="AE27" s="23">
        <v>0</v>
      </c>
      <c r="AF27" s="18">
        <v>20</v>
      </c>
      <c r="AG27" s="23">
        <v>0</v>
      </c>
      <c r="AH27" s="18">
        <v>64</v>
      </c>
      <c r="AI27"/>
      <c r="AJ27"/>
    </row>
    <row r="28" spans="1:36" ht="13.5" customHeight="1">
      <c r="A28" s="55">
        <v>89</v>
      </c>
      <c r="B28" s="15" t="s">
        <v>122</v>
      </c>
      <c r="C28" s="61" t="s">
        <v>158</v>
      </c>
      <c r="D28" s="7" t="s">
        <v>27</v>
      </c>
      <c r="E28" s="47">
        <v>21</v>
      </c>
      <c r="F28" s="50">
        <f>(($D6+1)-E28)+1</f>
        <v>85</v>
      </c>
      <c r="G28" s="49">
        <f>(($D$6+2)*($D$6+4)*($D6+2-2*E28))/(2*($D$6+2)*($D6+4*E28))</f>
        <v>18.382978723404257</v>
      </c>
      <c r="H28" s="49">
        <f t="shared" si="0"/>
        <v>103.38297872340425</v>
      </c>
      <c r="I28" s="39">
        <f t="shared" si="1"/>
        <v>13</v>
      </c>
      <c r="J28" s="20">
        <f t="shared" si="2"/>
        <v>11</v>
      </c>
      <c r="K28" s="65">
        <v>143</v>
      </c>
      <c r="L28" s="66"/>
      <c r="M28" s="24">
        <v>2</v>
      </c>
      <c r="N28" s="19">
        <v>35</v>
      </c>
      <c r="O28" s="24">
        <v>2</v>
      </c>
      <c r="P28" s="19">
        <v>44</v>
      </c>
      <c r="Q28" s="24">
        <v>1</v>
      </c>
      <c r="R28" s="19">
        <v>72</v>
      </c>
      <c r="S28" s="24">
        <v>0</v>
      </c>
      <c r="T28" s="19">
        <v>58</v>
      </c>
      <c r="U28" s="24">
        <v>0</v>
      </c>
      <c r="V28" s="19">
        <v>27</v>
      </c>
      <c r="W28" s="24">
        <v>2</v>
      </c>
      <c r="X28" s="19">
        <v>29</v>
      </c>
      <c r="Y28" s="24">
        <v>2</v>
      </c>
      <c r="Z28" s="19">
        <v>39</v>
      </c>
      <c r="AA28" s="24">
        <v>2</v>
      </c>
      <c r="AB28" s="19">
        <v>6</v>
      </c>
      <c r="AC28" s="24">
        <v>0</v>
      </c>
      <c r="AD28" s="19">
        <v>20</v>
      </c>
      <c r="AE28" s="24">
        <v>0</v>
      </c>
      <c r="AF28" s="19">
        <v>46</v>
      </c>
      <c r="AG28" s="24">
        <v>2</v>
      </c>
      <c r="AH28" s="19">
        <v>9</v>
      </c>
      <c r="AI28"/>
      <c r="AJ28"/>
    </row>
    <row r="29" spans="1:36" ht="13.5" customHeight="1">
      <c r="A29" s="54">
        <v>78</v>
      </c>
      <c r="B29" s="4" t="s">
        <v>123</v>
      </c>
      <c r="C29" s="62" t="s">
        <v>158</v>
      </c>
      <c r="D29" s="10" t="s">
        <v>27</v>
      </c>
      <c r="E29" s="46">
        <v>22</v>
      </c>
      <c r="F29" s="50">
        <f>(($D6+1)-E29)+1</f>
        <v>84</v>
      </c>
      <c r="G29" s="49">
        <f>(($D$6+2)*($D$6+4)*($D6+2-2*E29))/(2*($D$6+2)*($D6+4*E29))</f>
        <v>17.4375</v>
      </c>
      <c r="H29" s="49">
        <f t="shared" si="0"/>
        <v>101.4375</v>
      </c>
      <c r="I29" s="39">
        <f t="shared" si="1"/>
        <v>13</v>
      </c>
      <c r="J29" s="20">
        <f t="shared" si="2"/>
        <v>11</v>
      </c>
      <c r="K29" s="65">
        <v>139</v>
      </c>
      <c r="L29" s="66"/>
      <c r="M29" s="24">
        <v>2</v>
      </c>
      <c r="N29" s="19">
        <v>24</v>
      </c>
      <c r="O29" s="24">
        <v>2</v>
      </c>
      <c r="P29" s="19">
        <v>14</v>
      </c>
      <c r="Q29" s="24">
        <v>1</v>
      </c>
      <c r="R29" s="19">
        <v>107</v>
      </c>
      <c r="S29" s="24">
        <v>0</v>
      </c>
      <c r="T29" s="19">
        <v>16</v>
      </c>
      <c r="U29" s="24">
        <v>1</v>
      </c>
      <c r="V29" s="19">
        <v>18</v>
      </c>
      <c r="W29" s="24">
        <v>0</v>
      </c>
      <c r="X29" s="19">
        <v>20</v>
      </c>
      <c r="Y29" s="24">
        <v>2</v>
      </c>
      <c r="Z29" s="19">
        <v>35</v>
      </c>
      <c r="AA29" s="24">
        <v>2</v>
      </c>
      <c r="AB29" s="19">
        <v>9</v>
      </c>
      <c r="AC29" s="24">
        <v>0</v>
      </c>
      <c r="AD29" s="19">
        <v>13</v>
      </c>
      <c r="AE29" s="24">
        <v>1</v>
      </c>
      <c r="AF29" s="19">
        <v>29</v>
      </c>
      <c r="AG29" s="24">
        <v>2</v>
      </c>
      <c r="AH29" s="19">
        <v>27</v>
      </c>
      <c r="AI29"/>
      <c r="AJ29"/>
    </row>
    <row r="30" spans="1:36" ht="13.5" customHeight="1">
      <c r="A30" s="54">
        <v>44</v>
      </c>
      <c r="B30" s="4" t="s">
        <v>37</v>
      </c>
      <c r="C30" s="62"/>
      <c r="D30" s="10" t="s">
        <v>27</v>
      </c>
      <c r="E30" s="46">
        <v>23</v>
      </c>
      <c r="F30" s="50">
        <f>(($D6+1)-E30)+1</f>
        <v>83</v>
      </c>
      <c r="G30" s="49">
        <f>(($D$6+2)*($D$6+4)*($D6+2-2*E30))/(2*($D$6+2)*($D6+4*E30))</f>
        <v>16.53061224489796</v>
      </c>
      <c r="H30" s="49">
        <f t="shared" si="0"/>
        <v>99.53061224489795</v>
      </c>
      <c r="I30" s="39">
        <f t="shared" si="1"/>
        <v>13</v>
      </c>
      <c r="J30" s="20">
        <f t="shared" si="2"/>
        <v>11</v>
      </c>
      <c r="K30" s="65">
        <v>135</v>
      </c>
      <c r="L30" s="66"/>
      <c r="M30" s="24">
        <v>2</v>
      </c>
      <c r="N30" s="19">
        <v>99</v>
      </c>
      <c r="O30" s="24">
        <v>0</v>
      </c>
      <c r="P30" s="19">
        <v>89</v>
      </c>
      <c r="Q30" s="24">
        <v>2</v>
      </c>
      <c r="R30" s="19">
        <v>103</v>
      </c>
      <c r="S30" s="24">
        <v>2</v>
      </c>
      <c r="T30" s="19">
        <v>108</v>
      </c>
      <c r="U30" s="24">
        <v>0</v>
      </c>
      <c r="V30" s="19">
        <v>71</v>
      </c>
      <c r="W30" s="24">
        <v>2</v>
      </c>
      <c r="X30" s="19">
        <v>100</v>
      </c>
      <c r="Y30" s="24">
        <v>0</v>
      </c>
      <c r="Z30" s="19">
        <v>18</v>
      </c>
      <c r="AA30" s="24">
        <v>1</v>
      </c>
      <c r="AB30" s="19">
        <v>101</v>
      </c>
      <c r="AC30" s="24">
        <v>2</v>
      </c>
      <c r="AD30" s="19">
        <v>14</v>
      </c>
      <c r="AE30" s="24">
        <v>1</v>
      </c>
      <c r="AF30" s="19">
        <v>70</v>
      </c>
      <c r="AG30" s="24">
        <v>1</v>
      </c>
      <c r="AH30" s="19">
        <v>10</v>
      </c>
      <c r="AI30"/>
      <c r="AJ30"/>
    </row>
    <row r="31" spans="1:36" ht="13.5" customHeight="1">
      <c r="A31" s="55">
        <v>10</v>
      </c>
      <c r="B31" s="4" t="s">
        <v>124</v>
      </c>
      <c r="C31" s="62" t="s">
        <v>159</v>
      </c>
      <c r="D31" s="10" t="s">
        <v>27</v>
      </c>
      <c r="E31" s="47">
        <v>24</v>
      </c>
      <c r="F31" s="50">
        <f>(($D6+1)-E31)+1</f>
        <v>82</v>
      </c>
      <c r="G31" s="49">
        <f>(($D$6+2)*($D$6+4)*($D6+2-2*E31))/(2*($D$6+2)*($D6+4*E31))</f>
        <v>15.66</v>
      </c>
      <c r="H31" s="49">
        <f t="shared" si="0"/>
        <v>97.66</v>
      </c>
      <c r="I31" s="39">
        <f t="shared" si="1"/>
        <v>13</v>
      </c>
      <c r="J31" s="20">
        <f t="shared" si="2"/>
        <v>11</v>
      </c>
      <c r="K31" s="65">
        <v>131</v>
      </c>
      <c r="L31" s="66"/>
      <c r="M31" s="24">
        <v>1</v>
      </c>
      <c r="N31" s="19">
        <v>64</v>
      </c>
      <c r="O31" s="24">
        <v>2</v>
      </c>
      <c r="P31" s="19">
        <v>66</v>
      </c>
      <c r="Q31" s="24">
        <v>1</v>
      </c>
      <c r="R31" s="19">
        <v>70</v>
      </c>
      <c r="S31" s="24">
        <v>0</v>
      </c>
      <c r="T31" s="19">
        <v>63</v>
      </c>
      <c r="U31" s="24">
        <v>2</v>
      </c>
      <c r="V31" s="19">
        <v>95</v>
      </c>
      <c r="W31" s="24">
        <v>2</v>
      </c>
      <c r="X31" s="19">
        <v>60</v>
      </c>
      <c r="Y31" s="24">
        <v>0</v>
      </c>
      <c r="Z31" s="19">
        <v>38</v>
      </c>
      <c r="AA31" s="24">
        <v>1</v>
      </c>
      <c r="AB31" s="19">
        <v>82</v>
      </c>
      <c r="AC31" s="24">
        <v>2</v>
      </c>
      <c r="AD31" s="19">
        <v>106</v>
      </c>
      <c r="AE31" s="24">
        <v>1</v>
      </c>
      <c r="AF31" s="19">
        <v>88</v>
      </c>
      <c r="AG31" s="24">
        <v>1</v>
      </c>
      <c r="AH31" s="19">
        <v>44</v>
      </c>
      <c r="AI31"/>
      <c r="AJ31"/>
    </row>
    <row r="32" spans="1:36" ht="13.5" customHeight="1">
      <c r="A32" s="54">
        <v>21</v>
      </c>
      <c r="B32" s="6" t="s">
        <v>80</v>
      </c>
      <c r="C32" s="61" t="s">
        <v>157</v>
      </c>
      <c r="D32" s="10" t="s">
        <v>27</v>
      </c>
      <c r="E32" s="47">
        <v>25</v>
      </c>
      <c r="F32" s="50">
        <f>(($D6+1)-E32)+1</f>
        <v>81</v>
      </c>
      <c r="G32" s="49">
        <f>(($D$6+2)*($D$6+4)*($D6+2-2*E32))/(2*($D$6+2)*($D6+4*E32))</f>
        <v>14.823529411764707</v>
      </c>
      <c r="H32" s="49">
        <f t="shared" si="0"/>
        <v>95.82352941176471</v>
      </c>
      <c r="I32" s="39">
        <f t="shared" si="1"/>
        <v>13</v>
      </c>
      <c r="J32" s="20">
        <f t="shared" si="2"/>
        <v>11</v>
      </c>
      <c r="K32" s="65">
        <v>130</v>
      </c>
      <c r="L32" s="66"/>
      <c r="M32" s="24">
        <v>0</v>
      </c>
      <c r="N32" s="19">
        <v>75</v>
      </c>
      <c r="O32" s="24">
        <v>0</v>
      </c>
      <c r="P32" s="19">
        <v>79</v>
      </c>
      <c r="Q32" s="24">
        <v>2</v>
      </c>
      <c r="R32" s="19">
        <v>83</v>
      </c>
      <c r="S32" s="24">
        <v>2</v>
      </c>
      <c r="T32" s="19">
        <v>55</v>
      </c>
      <c r="U32" s="24">
        <v>2</v>
      </c>
      <c r="V32" s="19">
        <v>81</v>
      </c>
      <c r="W32" s="24">
        <v>2</v>
      </c>
      <c r="X32" s="19">
        <v>57</v>
      </c>
      <c r="Y32" s="24">
        <v>2</v>
      </c>
      <c r="Z32" s="19">
        <v>86</v>
      </c>
      <c r="AA32" s="24">
        <v>2</v>
      </c>
      <c r="AB32" s="19">
        <v>96</v>
      </c>
      <c r="AC32" s="24">
        <v>0</v>
      </c>
      <c r="AD32" s="19">
        <v>85</v>
      </c>
      <c r="AE32" s="24">
        <v>0</v>
      </c>
      <c r="AF32" s="19">
        <v>71</v>
      </c>
      <c r="AG32" s="24">
        <v>1</v>
      </c>
      <c r="AH32" s="19">
        <v>82</v>
      </c>
      <c r="AI32"/>
      <c r="AJ32"/>
    </row>
    <row r="33" spans="1:36" ht="13.5" customHeight="1">
      <c r="A33" s="54">
        <v>1</v>
      </c>
      <c r="B33" s="4" t="s">
        <v>125</v>
      </c>
      <c r="C33" s="62" t="s">
        <v>158</v>
      </c>
      <c r="D33" s="10" t="s">
        <v>27</v>
      </c>
      <c r="E33" s="47">
        <v>26</v>
      </c>
      <c r="F33" s="50">
        <f>(($D6+1)-E33)+1</f>
        <v>80</v>
      </c>
      <c r="G33" s="49">
        <f>(($D$6+2)*($D$6+4)*($D6+2-2*E33))/(2*($D$6+2)*($D6+4*E33))</f>
        <v>14.01923076923077</v>
      </c>
      <c r="H33" s="49">
        <f t="shared" si="0"/>
        <v>94.01923076923077</v>
      </c>
      <c r="I33" s="39">
        <f t="shared" si="1"/>
        <v>13</v>
      </c>
      <c r="J33" s="20">
        <f t="shared" si="2"/>
        <v>11</v>
      </c>
      <c r="K33" s="65">
        <v>127</v>
      </c>
      <c r="L33" s="66"/>
      <c r="M33" s="24">
        <v>1</v>
      </c>
      <c r="N33" s="19">
        <v>55</v>
      </c>
      <c r="O33" s="24">
        <v>0</v>
      </c>
      <c r="P33" s="19">
        <v>65</v>
      </c>
      <c r="Q33" s="24">
        <v>2</v>
      </c>
      <c r="R33" s="19">
        <v>105</v>
      </c>
      <c r="S33" s="24">
        <v>1</v>
      </c>
      <c r="T33" s="19">
        <v>47</v>
      </c>
      <c r="U33" s="24">
        <v>2</v>
      </c>
      <c r="V33" s="19">
        <v>42</v>
      </c>
      <c r="W33" s="24">
        <v>2</v>
      </c>
      <c r="X33" s="19">
        <v>102</v>
      </c>
      <c r="Y33" s="24">
        <v>0</v>
      </c>
      <c r="Z33" s="19">
        <v>31</v>
      </c>
      <c r="AA33" s="24">
        <v>1</v>
      </c>
      <c r="AB33" s="19">
        <v>76</v>
      </c>
      <c r="AC33" s="24">
        <v>2</v>
      </c>
      <c r="AD33" s="19">
        <v>92</v>
      </c>
      <c r="AE33" s="24">
        <v>0</v>
      </c>
      <c r="AF33" s="19">
        <v>64</v>
      </c>
      <c r="AG33" s="24">
        <v>2</v>
      </c>
      <c r="AH33" s="19">
        <v>88</v>
      </c>
      <c r="AI33"/>
      <c r="AJ33"/>
    </row>
    <row r="34" spans="1:36" ht="13.5" customHeight="1">
      <c r="A34" s="54">
        <v>82</v>
      </c>
      <c r="B34" s="4" t="s">
        <v>11</v>
      </c>
      <c r="C34" s="62" t="s">
        <v>159</v>
      </c>
      <c r="D34" s="10" t="s">
        <v>27</v>
      </c>
      <c r="E34" s="47">
        <v>27</v>
      </c>
      <c r="F34" s="50">
        <f>(($D6+1)-E34)+1</f>
        <v>79</v>
      </c>
      <c r="G34" s="49">
        <f>(($D$6+2)*($D$6+4)*($D6+2-2*E34))/(2*($D$6+2)*($D6+4*E34))</f>
        <v>13.245283018867925</v>
      </c>
      <c r="H34" s="49">
        <f t="shared" si="0"/>
        <v>92.24528301886792</v>
      </c>
      <c r="I34" s="39">
        <f t="shared" si="1"/>
        <v>13</v>
      </c>
      <c r="J34" s="20">
        <f t="shared" si="2"/>
        <v>11</v>
      </c>
      <c r="K34" s="65">
        <v>126</v>
      </c>
      <c r="L34" s="66"/>
      <c r="M34" s="24">
        <v>2</v>
      </c>
      <c r="N34" s="19">
        <v>28</v>
      </c>
      <c r="O34" s="24">
        <v>2</v>
      </c>
      <c r="P34" s="19">
        <v>27</v>
      </c>
      <c r="Q34" s="24">
        <v>0</v>
      </c>
      <c r="R34" s="19">
        <v>40</v>
      </c>
      <c r="S34" s="24">
        <v>1</v>
      </c>
      <c r="T34" s="19">
        <v>14</v>
      </c>
      <c r="U34" s="24">
        <v>1</v>
      </c>
      <c r="V34" s="19">
        <v>35</v>
      </c>
      <c r="W34" s="24">
        <v>0</v>
      </c>
      <c r="X34" s="19">
        <v>18</v>
      </c>
      <c r="Y34" s="24">
        <v>2</v>
      </c>
      <c r="Z34" s="19">
        <v>47</v>
      </c>
      <c r="AA34" s="24">
        <v>1</v>
      </c>
      <c r="AB34" s="19">
        <v>10</v>
      </c>
      <c r="AC34" s="24">
        <v>2</v>
      </c>
      <c r="AD34" s="19">
        <v>67</v>
      </c>
      <c r="AE34" s="24">
        <v>1</v>
      </c>
      <c r="AF34" s="19">
        <v>4</v>
      </c>
      <c r="AG34" s="24">
        <v>1</v>
      </c>
      <c r="AH34" s="19">
        <v>21</v>
      </c>
      <c r="AI34"/>
      <c r="AJ34"/>
    </row>
    <row r="35" spans="1:36" ht="13.5" customHeight="1">
      <c r="A35" s="54">
        <v>102</v>
      </c>
      <c r="B35" s="4" t="s">
        <v>126</v>
      </c>
      <c r="C35" s="62"/>
      <c r="D35" s="10" t="s">
        <v>27</v>
      </c>
      <c r="E35" s="47">
        <v>28</v>
      </c>
      <c r="F35" s="50">
        <f>(($D6+1)-E35)+1</f>
        <v>78</v>
      </c>
      <c r="G35" s="49">
        <f>(($D$6+2)*($D$6+4)*($D6+2-2*E35))/(2*($D$6+2)*($D6+4*E35))</f>
        <v>12.5</v>
      </c>
      <c r="H35" s="49">
        <f t="shared" si="0"/>
        <v>90.5</v>
      </c>
      <c r="I35" s="39">
        <f t="shared" si="1"/>
        <v>13</v>
      </c>
      <c r="J35" s="20">
        <f t="shared" si="2"/>
        <v>11</v>
      </c>
      <c r="K35" s="65">
        <v>125</v>
      </c>
      <c r="L35" s="66"/>
      <c r="M35" s="24">
        <v>1</v>
      </c>
      <c r="N35" s="19">
        <v>47</v>
      </c>
      <c r="O35" s="24">
        <v>1</v>
      </c>
      <c r="P35" s="19">
        <v>45</v>
      </c>
      <c r="Q35" s="24">
        <v>2</v>
      </c>
      <c r="R35" s="19">
        <v>34</v>
      </c>
      <c r="S35" s="24">
        <v>1</v>
      </c>
      <c r="T35" s="19">
        <v>39</v>
      </c>
      <c r="U35" s="24">
        <v>2</v>
      </c>
      <c r="V35" s="19">
        <v>46</v>
      </c>
      <c r="W35" s="24">
        <v>0</v>
      </c>
      <c r="X35" s="19">
        <v>1</v>
      </c>
      <c r="Y35" s="24">
        <v>2</v>
      </c>
      <c r="Z35" s="19">
        <v>22</v>
      </c>
      <c r="AA35" s="24">
        <v>0</v>
      </c>
      <c r="AB35" s="19">
        <v>64</v>
      </c>
      <c r="AC35" s="24">
        <v>1</v>
      </c>
      <c r="AD35" s="19">
        <v>29</v>
      </c>
      <c r="AE35" s="24">
        <v>2</v>
      </c>
      <c r="AF35" s="19">
        <v>38</v>
      </c>
      <c r="AG35" s="24">
        <v>1</v>
      </c>
      <c r="AH35" s="19">
        <v>35</v>
      </c>
      <c r="AI35"/>
      <c r="AJ35"/>
    </row>
    <row r="36" spans="1:36" ht="13.5" customHeight="1">
      <c r="A36" s="54">
        <v>35</v>
      </c>
      <c r="B36" s="6" t="s">
        <v>38</v>
      </c>
      <c r="C36" s="61" t="s">
        <v>159</v>
      </c>
      <c r="D36" s="10" t="s">
        <v>28</v>
      </c>
      <c r="E36" s="47">
        <v>29</v>
      </c>
      <c r="F36" s="50">
        <f>(($D6+1)-E36)+1</f>
        <v>77</v>
      </c>
      <c r="G36" s="49">
        <f>(($D$6+2)*($D$6+4)*($D6+2-2*E36))/(2*($D$6+2)*($D6+4*E36))</f>
        <v>11.781818181818181</v>
      </c>
      <c r="H36" s="49">
        <f t="shared" si="0"/>
        <v>88.78181818181818</v>
      </c>
      <c r="I36" s="39">
        <f t="shared" si="1"/>
        <v>13</v>
      </c>
      <c r="J36" s="20">
        <f t="shared" si="2"/>
        <v>11</v>
      </c>
      <c r="K36" s="65">
        <v>123</v>
      </c>
      <c r="L36" s="66"/>
      <c r="M36" s="24">
        <v>0</v>
      </c>
      <c r="N36" s="19">
        <v>89</v>
      </c>
      <c r="O36" s="24">
        <v>2</v>
      </c>
      <c r="P36" s="19">
        <v>99</v>
      </c>
      <c r="Q36" s="24">
        <v>2</v>
      </c>
      <c r="R36" s="19">
        <v>97</v>
      </c>
      <c r="S36" s="24">
        <v>1</v>
      </c>
      <c r="T36" s="19">
        <v>93</v>
      </c>
      <c r="U36" s="24">
        <v>1</v>
      </c>
      <c r="V36" s="19">
        <v>82</v>
      </c>
      <c r="W36" s="24">
        <v>0</v>
      </c>
      <c r="X36" s="19">
        <v>88</v>
      </c>
      <c r="Y36" s="24">
        <v>0</v>
      </c>
      <c r="Z36" s="19">
        <v>78</v>
      </c>
      <c r="AA36" s="24">
        <v>2</v>
      </c>
      <c r="AB36" s="19">
        <v>79</v>
      </c>
      <c r="AC36" s="24">
        <v>2</v>
      </c>
      <c r="AD36" s="19">
        <v>107</v>
      </c>
      <c r="AE36" s="24">
        <v>2</v>
      </c>
      <c r="AF36" s="19">
        <v>101</v>
      </c>
      <c r="AG36" s="24">
        <v>1</v>
      </c>
      <c r="AH36" s="19">
        <v>102</v>
      </c>
      <c r="AI36"/>
      <c r="AJ36"/>
    </row>
    <row r="37" spans="1:36" ht="13.5" customHeight="1">
      <c r="A37" s="54">
        <v>106</v>
      </c>
      <c r="B37" s="11" t="s">
        <v>39</v>
      </c>
      <c r="C37" s="61"/>
      <c r="D37" s="7" t="s">
        <v>27</v>
      </c>
      <c r="E37" s="47">
        <v>30</v>
      </c>
      <c r="F37" s="50">
        <f>(($D6+1)-E37)+1</f>
        <v>76</v>
      </c>
      <c r="G37" s="49">
        <f>(($D$6+2)*($D$6+4)*($D6+2-2*E37))/(2*($D$6+2)*($D6+4*E37))</f>
        <v>11.089285714285714</v>
      </c>
      <c r="H37" s="49">
        <f t="shared" si="0"/>
        <v>87.08928571428571</v>
      </c>
      <c r="I37" s="39">
        <f t="shared" si="1"/>
        <v>13</v>
      </c>
      <c r="J37" s="20">
        <f t="shared" si="2"/>
        <v>11</v>
      </c>
      <c r="K37" s="65">
        <v>104</v>
      </c>
      <c r="L37" s="66"/>
      <c r="M37" s="24">
        <v>2</v>
      </c>
      <c r="N37" s="19">
        <v>51</v>
      </c>
      <c r="O37" s="24">
        <v>0</v>
      </c>
      <c r="P37" s="19">
        <v>57</v>
      </c>
      <c r="Q37" s="24">
        <v>0</v>
      </c>
      <c r="R37" s="19">
        <v>39</v>
      </c>
      <c r="S37" s="24">
        <v>2</v>
      </c>
      <c r="T37" s="19">
        <v>49</v>
      </c>
      <c r="U37" s="24">
        <v>2</v>
      </c>
      <c r="V37" s="19">
        <v>36</v>
      </c>
      <c r="W37" s="24">
        <v>0</v>
      </c>
      <c r="X37" s="19">
        <v>14</v>
      </c>
      <c r="Y37" s="24">
        <v>1</v>
      </c>
      <c r="Z37" s="19">
        <v>67</v>
      </c>
      <c r="AA37" s="24">
        <v>2</v>
      </c>
      <c r="AB37" s="19">
        <v>22</v>
      </c>
      <c r="AC37" s="24">
        <v>0</v>
      </c>
      <c r="AD37" s="19">
        <v>10</v>
      </c>
      <c r="AE37" s="24">
        <v>2</v>
      </c>
      <c r="AF37" s="19">
        <v>53</v>
      </c>
      <c r="AG37" s="24">
        <v>2</v>
      </c>
      <c r="AH37" s="19">
        <v>12</v>
      </c>
      <c r="AI37"/>
      <c r="AJ37"/>
    </row>
    <row r="38" spans="1:36" ht="13.5" customHeight="1">
      <c r="A38" s="54">
        <v>11</v>
      </c>
      <c r="B38" s="11" t="s">
        <v>127</v>
      </c>
      <c r="C38" s="62" t="s">
        <v>158</v>
      </c>
      <c r="D38" s="10" t="s">
        <v>27</v>
      </c>
      <c r="E38" s="47">
        <v>31</v>
      </c>
      <c r="F38" s="50">
        <f>(($D6+1)-E38)+1</f>
        <v>75</v>
      </c>
      <c r="G38" s="49">
        <f>(($D$6+2)*($D$6+4)*($D6+2-2*E38))/(2*($D$6+2)*($D6+4*E38))</f>
        <v>10.421052631578947</v>
      </c>
      <c r="H38" s="49">
        <f t="shared" si="0"/>
        <v>85.42105263157895</v>
      </c>
      <c r="I38" s="39">
        <f t="shared" si="1"/>
        <v>12</v>
      </c>
      <c r="J38" s="20">
        <f t="shared" si="2"/>
        <v>11</v>
      </c>
      <c r="K38" s="65">
        <v>148</v>
      </c>
      <c r="L38" s="66"/>
      <c r="M38" s="24">
        <v>1</v>
      </c>
      <c r="N38" s="19">
        <v>65</v>
      </c>
      <c r="O38" s="24">
        <v>2</v>
      </c>
      <c r="P38" s="19">
        <v>55</v>
      </c>
      <c r="Q38" s="24">
        <v>1</v>
      </c>
      <c r="R38" s="19">
        <v>64</v>
      </c>
      <c r="S38" s="24">
        <v>2</v>
      </c>
      <c r="T38" s="19">
        <v>70</v>
      </c>
      <c r="U38" s="24">
        <v>2</v>
      </c>
      <c r="V38" s="19">
        <v>67</v>
      </c>
      <c r="W38" s="24">
        <v>0</v>
      </c>
      <c r="X38" s="19">
        <v>16</v>
      </c>
      <c r="Y38" s="24">
        <v>1</v>
      </c>
      <c r="Z38" s="19">
        <v>74</v>
      </c>
      <c r="AA38" s="24">
        <v>1</v>
      </c>
      <c r="AB38" s="19">
        <v>71</v>
      </c>
      <c r="AC38" s="24">
        <v>0</v>
      </c>
      <c r="AD38" s="19">
        <v>56</v>
      </c>
      <c r="AE38" s="24">
        <v>2</v>
      </c>
      <c r="AF38" s="19">
        <v>48</v>
      </c>
      <c r="AG38" s="24">
        <v>0</v>
      </c>
      <c r="AH38" s="19">
        <v>75</v>
      </c>
      <c r="AI38"/>
      <c r="AJ38"/>
    </row>
    <row r="39" spans="1:36" ht="13.5" customHeight="1">
      <c r="A39" s="54">
        <v>19</v>
      </c>
      <c r="B39" s="4" t="s">
        <v>128</v>
      </c>
      <c r="C39" s="62"/>
      <c r="D39" s="10" t="s">
        <v>27</v>
      </c>
      <c r="E39" s="47">
        <v>32</v>
      </c>
      <c r="F39" s="50">
        <f>(($D6+1)-E39)+1</f>
        <v>74</v>
      </c>
      <c r="G39" s="49">
        <f>(($D$6+2)*($D$6+4)*($D6+2-2*E39))/(2*($D$6+2)*($D6+4*E39))</f>
        <v>9.775862068965518</v>
      </c>
      <c r="H39" s="49">
        <f t="shared" si="0"/>
        <v>83.77586206896552</v>
      </c>
      <c r="I39" s="39">
        <f t="shared" si="1"/>
        <v>12</v>
      </c>
      <c r="J39" s="20">
        <f t="shared" si="2"/>
        <v>11</v>
      </c>
      <c r="K39" s="65">
        <v>146</v>
      </c>
      <c r="L39" s="66"/>
      <c r="M39" s="24">
        <v>1</v>
      </c>
      <c r="N39" s="19">
        <v>73</v>
      </c>
      <c r="O39" s="24">
        <v>1</v>
      </c>
      <c r="P39" s="19">
        <v>93</v>
      </c>
      <c r="Q39" s="24">
        <v>2</v>
      </c>
      <c r="R39" s="19">
        <v>61</v>
      </c>
      <c r="S39" s="24">
        <v>1</v>
      </c>
      <c r="T39" s="19">
        <v>64</v>
      </c>
      <c r="U39" s="24">
        <v>2</v>
      </c>
      <c r="V39" s="19">
        <v>79</v>
      </c>
      <c r="W39" s="24">
        <v>1</v>
      </c>
      <c r="X39" s="19">
        <v>74</v>
      </c>
      <c r="Y39" s="24">
        <v>2</v>
      </c>
      <c r="Z39" s="19">
        <v>75</v>
      </c>
      <c r="AA39" s="24">
        <v>2</v>
      </c>
      <c r="AB39" s="19">
        <v>38</v>
      </c>
      <c r="AC39" s="24">
        <v>0</v>
      </c>
      <c r="AD39" s="19">
        <v>72</v>
      </c>
      <c r="AE39" s="24">
        <v>0</v>
      </c>
      <c r="AF39" s="19">
        <v>80</v>
      </c>
      <c r="AG39" s="24">
        <v>0</v>
      </c>
      <c r="AH39" s="19">
        <v>70</v>
      </c>
      <c r="AI39"/>
      <c r="AJ39"/>
    </row>
    <row r="40" spans="1:36" ht="13.5" customHeight="1">
      <c r="A40" s="54">
        <v>4</v>
      </c>
      <c r="B40" s="4" t="s">
        <v>40</v>
      </c>
      <c r="C40" s="62" t="s">
        <v>158</v>
      </c>
      <c r="D40" s="10" t="s">
        <v>79</v>
      </c>
      <c r="E40" s="47">
        <v>33</v>
      </c>
      <c r="F40" s="50">
        <f>(($D6+1)-E40)+1</f>
        <v>73</v>
      </c>
      <c r="G40" s="49">
        <f>(($D$6+2)*($D$6+4)*($D6+2-2*E40))/(2*($D$6+2)*($D6+4*E40))</f>
        <v>9.152542372881356</v>
      </c>
      <c r="H40" s="49">
        <f aca="true" t="shared" si="3" ref="H40:H63">(F40+G40)*$D$5</f>
        <v>82.15254237288136</v>
      </c>
      <c r="I40" s="39">
        <f aca="true" t="shared" si="4" ref="I40:I71">M40+O40+Q40+S40+U40+W40+Y40+AA40+AC40+AE40+AG40</f>
        <v>12</v>
      </c>
      <c r="J40" s="20">
        <f aca="true" t="shared" si="5" ref="J40:J71">SUM(1+N40&lt;110,1+P40&lt;110,1+R40&lt;110,1+T40&lt;110,1+V40&lt;110,1+X40&lt;110,1+Z40&lt;110,1+AB40&lt;110,1+AD40&lt;110,1+AF40&lt;110,1+AH40&lt;110)</f>
        <v>11</v>
      </c>
      <c r="K40" s="65">
        <v>142</v>
      </c>
      <c r="L40" s="66"/>
      <c r="M40" s="24">
        <v>1</v>
      </c>
      <c r="N40" s="19">
        <v>58</v>
      </c>
      <c r="O40" s="24">
        <v>2</v>
      </c>
      <c r="P40" s="19">
        <v>56</v>
      </c>
      <c r="Q40" s="24">
        <v>2</v>
      </c>
      <c r="R40" s="19">
        <v>108</v>
      </c>
      <c r="S40" s="24">
        <v>1</v>
      </c>
      <c r="T40" s="19">
        <v>72</v>
      </c>
      <c r="U40" s="24">
        <v>0</v>
      </c>
      <c r="V40" s="19">
        <v>63</v>
      </c>
      <c r="W40" s="24">
        <v>1</v>
      </c>
      <c r="X40" s="19">
        <v>48</v>
      </c>
      <c r="Y40" s="24">
        <v>0</v>
      </c>
      <c r="Z40" s="19">
        <v>96</v>
      </c>
      <c r="AA40" s="24">
        <v>2</v>
      </c>
      <c r="AB40" s="19">
        <v>73</v>
      </c>
      <c r="AC40" s="24">
        <v>0</v>
      </c>
      <c r="AD40" s="19">
        <v>76</v>
      </c>
      <c r="AE40" s="24">
        <v>1</v>
      </c>
      <c r="AF40" s="19">
        <v>82</v>
      </c>
      <c r="AG40" s="24">
        <v>2</v>
      </c>
      <c r="AH40" s="19">
        <v>40</v>
      </c>
      <c r="AI40"/>
      <c r="AJ40"/>
    </row>
    <row r="41" spans="1:36" ht="13.5" customHeight="1">
      <c r="A41" s="54">
        <v>26</v>
      </c>
      <c r="B41" s="4" t="s">
        <v>41</v>
      </c>
      <c r="C41" s="62"/>
      <c r="D41" s="10" t="s">
        <v>79</v>
      </c>
      <c r="E41" s="47">
        <v>34</v>
      </c>
      <c r="F41" s="50">
        <f>(($D6+1)-E41)+1</f>
        <v>72</v>
      </c>
      <c r="G41" s="49">
        <f>(($D$6+2)*($D$6+4)*($D6+2-2*E41))/(2*($D$6+2)*($D6+4*E41))</f>
        <v>8.55</v>
      </c>
      <c r="H41" s="49">
        <f t="shared" si="3"/>
        <v>80.55</v>
      </c>
      <c r="I41" s="39">
        <f t="shared" si="4"/>
        <v>12</v>
      </c>
      <c r="J41" s="20">
        <f t="shared" si="5"/>
        <v>11</v>
      </c>
      <c r="K41" s="65">
        <v>129</v>
      </c>
      <c r="L41" s="66">
        <v>121</v>
      </c>
      <c r="M41" s="24">
        <v>0</v>
      </c>
      <c r="N41" s="19">
        <v>80</v>
      </c>
      <c r="O41" s="24">
        <v>2</v>
      </c>
      <c r="P41" s="19">
        <v>76</v>
      </c>
      <c r="Q41" s="24">
        <v>1</v>
      </c>
      <c r="R41" s="19">
        <v>77</v>
      </c>
      <c r="S41" s="24">
        <v>0</v>
      </c>
      <c r="T41" s="19">
        <v>74</v>
      </c>
      <c r="U41" s="24">
        <v>0</v>
      </c>
      <c r="V41" s="19">
        <v>56</v>
      </c>
      <c r="W41" s="24">
        <v>2</v>
      </c>
      <c r="X41" s="19">
        <v>62</v>
      </c>
      <c r="Y41" s="24">
        <v>1</v>
      </c>
      <c r="Z41" s="19">
        <v>87</v>
      </c>
      <c r="AA41" s="24">
        <v>0</v>
      </c>
      <c r="AB41" s="19">
        <v>68</v>
      </c>
      <c r="AC41" s="24">
        <v>2</v>
      </c>
      <c r="AD41" s="19">
        <v>57</v>
      </c>
      <c r="AE41" s="24">
        <v>2</v>
      </c>
      <c r="AF41" s="19">
        <v>100</v>
      </c>
      <c r="AG41" s="24">
        <v>2</v>
      </c>
      <c r="AH41" s="19">
        <v>86</v>
      </c>
      <c r="AI41"/>
      <c r="AJ41"/>
    </row>
    <row r="42" spans="1:36" ht="13.5" customHeight="1">
      <c r="A42" s="54">
        <v>38</v>
      </c>
      <c r="B42" s="4" t="s">
        <v>129</v>
      </c>
      <c r="C42" s="62"/>
      <c r="D42" s="10" t="s">
        <v>27</v>
      </c>
      <c r="E42" s="47">
        <v>35</v>
      </c>
      <c r="F42" s="50">
        <f>(($D6+1)-E42)+1</f>
        <v>71</v>
      </c>
      <c r="G42" s="49">
        <f>(($D$6+2)*($D$6+4)*($D6+2-2*E42))/(2*($D$6+2)*($D6+4*E42))</f>
        <v>7.967213114754099</v>
      </c>
      <c r="H42" s="49">
        <f t="shared" si="3"/>
        <v>78.9672131147541</v>
      </c>
      <c r="I42" s="39">
        <f t="shared" si="4"/>
        <v>12</v>
      </c>
      <c r="J42" s="20">
        <f t="shared" si="5"/>
        <v>11</v>
      </c>
      <c r="K42" s="65">
        <v>129</v>
      </c>
      <c r="L42" s="66">
        <v>121</v>
      </c>
      <c r="M42" s="24">
        <v>1</v>
      </c>
      <c r="N42" s="19">
        <v>93</v>
      </c>
      <c r="O42" s="24">
        <v>2</v>
      </c>
      <c r="P42" s="19">
        <v>73</v>
      </c>
      <c r="Q42" s="24">
        <v>1</v>
      </c>
      <c r="R42" s="19">
        <v>75</v>
      </c>
      <c r="S42" s="24">
        <v>1</v>
      </c>
      <c r="T42" s="19">
        <v>98</v>
      </c>
      <c r="U42" s="24">
        <v>1</v>
      </c>
      <c r="V42" s="19">
        <v>100</v>
      </c>
      <c r="W42" s="24">
        <v>2</v>
      </c>
      <c r="X42" s="19">
        <v>101</v>
      </c>
      <c r="Y42" s="24">
        <v>2</v>
      </c>
      <c r="Z42" s="19">
        <v>10</v>
      </c>
      <c r="AA42" s="24">
        <v>0</v>
      </c>
      <c r="AB42" s="19">
        <v>19</v>
      </c>
      <c r="AC42" s="24">
        <v>0</v>
      </c>
      <c r="AD42" s="19">
        <v>103</v>
      </c>
      <c r="AE42" s="24">
        <v>0</v>
      </c>
      <c r="AF42" s="19">
        <v>102</v>
      </c>
      <c r="AG42" s="24">
        <v>2</v>
      </c>
      <c r="AH42" s="19">
        <v>92</v>
      </c>
      <c r="AI42"/>
      <c r="AJ42"/>
    </row>
    <row r="43" spans="1:36" ht="13.5" customHeight="1">
      <c r="A43" s="54">
        <v>29</v>
      </c>
      <c r="B43" s="4" t="s">
        <v>130</v>
      </c>
      <c r="C43" s="62"/>
      <c r="D43" s="10" t="s">
        <v>27</v>
      </c>
      <c r="E43" s="47">
        <v>36</v>
      </c>
      <c r="F43" s="50">
        <f>(($D6+1)-E43)+1</f>
        <v>70</v>
      </c>
      <c r="G43" s="49">
        <f>(($D$6+2)*($D$6+4)*($D6+2-2*E43))/(2*($D$6+2)*($D6+4*E43))</f>
        <v>7.403225806451613</v>
      </c>
      <c r="H43" s="49">
        <f t="shared" si="3"/>
        <v>77.40322580645162</v>
      </c>
      <c r="I43" s="39">
        <f t="shared" si="4"/>
        <v>12</v>
      </c>
      <c r="J43" s="20">
        <f t="shared" si="5"/>
        <v>11</v>
      </c>
      <c r="K43" s="65">
        <v>128</v>
      </c>
      <c r="L43" s="66"/>
      <c r="M43" s="24">
        <v>2</v>
      </c>
      <c r="N43" s="19">
        <v>83</v>
      </c>
      <c r="O43" s="24">
        <v>0</v>
      </c>
      <c r="P43" s="19">
        <v>85</v>
      </c>
      <c r="Q43" s="24">
        <v>1</v>
      </c>
      <c r="R43" s="19">
        <v>87</v>
      </c>
      <c r="S43" s="24">
        <v>0</v>
      </c>
      <c r="T43" s="19">
        <v>100</v>
      </c>
      <c r="U43" s="24">
        <v>2</v>
      </c>
      <c r="V43" s="19">
        <v>92</v>
      </c>
      <c r="W43" s="24">
        <v>0</v>
      </c>
      <c r="X43" s="19">
        <v>89</v>
      </c>
      <c r="Y43" s="24">
        <v>2</v>
      </c>
      <c r="Z43" s="19">
        <v>94</v>
      </c>
      <c r="AA43" s="24">
        <v>2</v>
      </c>
      <c r="AB43" s="19">
        <v>97</v>
      </c>
      <c r="AC43" s="24">
        <v>1</v>
      </c>
      <c r="AD43" s="19">
        <v>102</v>
      </c>
      <c r="AE43" s="24">
        <v>1</v>
      </c>
      <c r="AF43" s="19">
        <v>78</v>
      </c>
      <c r="AG43" s="24">
        <v>1</v>
      </c>
      <c r="AH43" s="19">
        <v>3</v>
      </c>
      <c r="AI43"/>
      <c r="AJ43"/>
    </row>
    <row r="44" spans="1:36" ht="13.5" customHeight="1">
      <c r="A44" s="54">
        <v>88</v>
      </c>
      <c r="B44" s="4" t="s">
        <v>131</v>
      </c>
      <c r="C44" s="62" t="s">
        <v>158</v>
      </c>
      <c r="D44" s="10" t="s">
        <v>27</v>
      </c>
      <c r="E44" s="47">
        <v>37</v>
      </c>
      <c r="F44" s="50">
        <f>(($D6+1)-E44)+1</f>
        <v>69</v>
      </c>
      <c r="G44" s="49">
        <f>(($D$6+2)*($D$6+4)*($D6+2-2*E44))/(2*($D$6+2)*($D6+4*E44))</f>
        <v>6.857142857142857</v>
      </c>
      <c r="H44" s="49">
        <f t="shared" si="3"/>
        <v>75.85714285714286</v>
      </c>
      <c r="I44" s="39">
        <f t="shared" si="4"/>
        <v>12</v>
      </c>
      <c r="J44" s="20">
        <f t="shared" si="5"/>
        <v>11</v>
      </c>
      <c r="K44" s="65">
        <v>126</v>
      </c>
      <c r="L44" s="66"/>
      <c r="M44" s="24">
        <v>1</v>
      </c>
      <c r="N44" s="19">
        <v>34</v>
      </c>
      <c r="O44" s="24">
        <v>2</v>
      </c>
      <c r="P44" s="19">
        <v>43</v>
      </c>
      <c r="Q44" s="24">
        <v>2</v>
      </c>
      <c r="R44" s="19">
        <v>36</v>
      </c>
      <c r="S44" s="24">
        <v>1</v>
      </c>
      <c r="T44" s="19">
        <v>57</v>
      </c>
      <c r="U44" s="24">
        <v>0</v>
      </c>
      <c r="V44" s="19">
        <v>8</v>
      </c>
      <c r="W44" s="24">
        <v>2</v>
      </c>
      <c r="X44" s="19">
        <v>35</v>
      </c>
      <c r="Y44" s="24">
        <v>1</v>
      </c>
      <c r="Z44" s="19">
        <v>20</v>
      </c>
      <c r="AA44" s="24">
        <v>1</v>
      </c>
      <c r="AB44" s="19">
        <v>48</v>
      </c>
      <c r="AC44" s="24">
        <v>1</v>
      </c>
      <c r="AD44" s="19">
        <v>46</v>
      </c>
      <c r="AE44" s="24">
        <v>1</v>
      </c>
      <c r="AF44" s="19">
        <v>10</v>
      </c>
      <c r="AG44" s="24">
        <v>0</v>
      </c>
      <c r="AH44" s="19">
        <v>1</v>
      </c>
      <c r="AI44"/>
      <c r="AJ44"/>
    </row>
    <row r="45" spans="1:36" ht="13.5" customHeight="1">
      <c r="A45" s="54">
        <v>96</v>
      </c>
      <c r="B45" s="4" t="s">
        <v>132</v>
      </c>
      <c r="C45" s="62"/>
      <c r="D45" s="10" t="s">
        <v>27</v>
      </c>
      <c r="E45" s="47">
        <v>38</v>
      </c>
      <c r="F45" s="50">
        <f>(($D6+1)-E45)+1</f>
        <v>68</v>
      </c>
      <c r="G45" s="49">
        <f>(($D$6+2)*($D$6+4)*($D6+2-2*E45))/(2*($D$6+2)*($D6+4*E45))</f>
        <v>6.328125</v>
      </c>
      <c r="H45" s="49">
        <f t="shared" si="3"/>
        <v>74.328125</v>
      </c>
      <c r="I45" s="39">
        <f t="shared" si="4"/>
        <v>12</v>
      </c>
      <c r="J45" s="20">
        <f t="shared" si="5"/>
        <v>11</v>
      </c>
      <c r="K45" s="65">
        <v>124</v>
      </c>
      <c r="L45" s="66"/>
      <c r="M45" s="24">
        <v>2</v>
      </c>
      <c r="N45" s="19">
        <v>41</v>
      </c>
      <c r="O45" s="24">
        <v>2</v>
      </c>
      <c r="P45" s="19">
        <v>49</v>
      </c>
      <c r="Q45" s="24">
        <v>1</v>
      </c>
      <c r="R45" s="19">
        <v>57</v>
      </c>
      <c r="S45" s="24">
        <v>1</v>
      </c>
      <c r="T45" s="19">
        <v>67</v>
      </c>
      <c r="U45" s="24">
        <v>2</v>
      </c>
      <c r="V45" s="19">
        <v>60</v>
      </c>
      <c r="W45" s="24">
        <v>0</v>
      </c>
      <c r="X45" s="19">
        <v>8</v>
      </c>
      <c r="Y45" s="24">
        <v>2</v>
      </c>
      <c r="Z45" s="19">
        <v>4</v>
      </c>
      <c r="AA45" s="24">
        <v>0</v>
      </c>
      <c r="AB45" s="19">
        <v>21</v>
      </c>
      <c r="AC45" s="24">
        <v>2</v>
      </c>
      <c r="AD45" s="19">
        <v>48</v>
      </c>
      <c r="AE45" s="24">
        <v>0</v>
      </c>
      <c r="AF45" s="19">
        <v>13</v>
      </c>
      <c r="AG45" s="24">
        <v>0</v>
      </c>
      <c r="AH45" s="19">
        <v>31</v>
      </c>
      <c r="AI45"/>
      <c r="AJ45"/>
    </row>
    <row r="46" spans="1:36" ht="13.5" customHeight="1">
      <c r="A46" s="54">
        <v>93</v>
      </c>
      <c r="B46" s="4" t="s">
        <v>42</v>
      </c>
      <c r="C46" s="62"/>
      <c r="D46" s="10" t="s">
        <v>27</v>
      </c>
      <c r="E46" s="47">
        <v>39</v>
      </c>
      <c r="F46" s="50">
        <f>(($D6+1)-E46)+1</f>
        <v>67</v>
      </c>
      <c r="G46" s="49">
        <f>(($D$6+2)*($D$6+4)*($D6+2-2*E46))/(2*($D$6+2)*($D6+4*E46))</f>
        <v>5.815384615384615</v>
      </c>
      <c r="H46" s="49">
        <f t="shared" si="3"/>
        <v>72.81538461538462</v>
      </c>
      <c r="I46" s="39">
        <f t="shared" si="4"/>
        <v>12</v>
      </c>
      <c r="J46" s="20">
        <f t="shared" si="5"/>
        <v>11</v>
      </c>
      <c r="K46" s="65">
        <v>122</v>
      </c>
      <c r="L46" s="66"/>
      <c r="M46" s="24">
        <v>1</v>
      </c>
      <c r="N46" s="19">
        <v>38</v>
      </c>
      <c r="O46" s="24">
        <v>1</v>
      </c>
      <c r="P46" s="19">
        <v>19</v>
      </c>
      <c r="Q46" s="24">
        <v>2</v>
      </c>
      <c r="R46" s="19">
        <v>30</v>
      </c>
      <c r="S46" s="24">
        <v>1</v>
      </c>
      <c r="T46" s="19">
        <v>35</v>
      </c>
      <c r="U46" s="24">
        <v>2</v>
      </c>
      <c r="V46" s="19">
        <v>39</v>
      </c>
      <c r="W46" s="24">
        <v>0</v>
      </c>
      <c r="X46" s="19">
        <v>64</v>
      </c>
      <c r="Y46" s="24">
        <v>0</v>
      </c>
      <c r="Z46" s="19">
        <v>48</v>
      </c>
      <c r="AA46" s="24">
        <v>1</v>
      </c>
      <c r="AB46" s="19">
        <v>12</v>
      </c>
      <c r="AC46" s="24">
        <v>1</v>
      </c>
      <c r="AD46" s="19">
        <v>53</v>
      </c>
      <c r="AE46" s="24">
        <v>1</v>
      </c>
      <c r="AF46" s="19">
        <v>67</v>
      </c>
      <c r="AG46" s="24">
        <v>2</v>
      </c>
      <c r="AH46" s="19">
        <v>60</v>
      </c>
      <c r="AI46"/>
      <c r="AJ46"/>
    </row>
    <row r="47" spans="1:36" ht="13.5" customHeight="1">
      <c r="A47" s="54">
        <v>5</v>
      </c>
      <c r="B47" s="4" t="s">
        <v>12</v>
      </c>
      <c r="C47" s="62" t="s">
        <v>159</v>
      </c>
      <c r="D47" s="10" t="s">
        <v>27</v>
      </c>
      <c r="E47" s="47">
        <v>40</v>
      </c>
      <c r="F47" s="50">
        <f>(($D6+1)-E47)+1</f>
        <v>66</v>
      </c>
      <c r="G47" s="49">
        <f>(($D$6+2)*($D$6+4)*($D6+2-2*E47))/(2*($D$6+2)*($D6+4*E47))</f>
        <v>5.318181818181818</v>
      </c>
      <c r="H47" s="49">
        <f t="shared" si="3"/>
        <v>71.31818181818181</v>
      </c>
      <c r="I47" s="39">
        <f t="shared" si="4"/>
        <v>12</v>
      </c>
      <c r="J47" s="20">
        <f t="shared" si="5"/>
        <v>11</v>
      </c>
      <c r="K47" s="65">
        <v>119</v>
      </c>
      <c r="L47" s="66"/>
      <c r="M47" s="24">
        <v>2</v>
      </c>
      <c r="N47" s="19">
        <v>59</v>
      </c>
      <c r="O47" s="24">
        <v>2</v>
      </c>
      <c r="P47" s="19">
        <v>63</v>
      </c>
      <c r="Q47" s="24">
        <v>0</v>
      </c>
      <c r="R47" s="19">
        <v>80</v>
      </c>
      <c r="S47" s="24">
        <v>1</v>
      </c>
      <c r="T47" s="19">
        <v>46</v>
      </c>
      <c r="U47" s="24">
        <v>0</v>
      </c>
      <c r="V47" s="19">
        <v>86</v>
      </c>
      <c r="W47" s="24">
        <v>1</v>
      </c>
      <c r="X47" s="19">
        <v>47</v>
      </c>
      <c r="Y47" s="24">
        <v>0</v>
      </c>
      <c r="Z47" s="19">
        <v>76</v>
      </c>
      <c r="AA47" s="24">
        <v>1</v>
      </c>
      <c r="AB47" s="19">
        <v>69</v>
      </c>
      <c r="AC47" s="24">
        <v>2</v>
      </c>
      <c r="AD47" s="19">
        <v>62</v>
      </c>
      <c r="AE47" s="24">
        <v>2</v>
      </c>
      <c r="AF47" s="19">
        <v>87</v>
      </c>
      <c r="AG47" s="24">
        <v>1</v>
      </c>
      <c r="AH47" s="19">
        <v>55</v>
      </c>
      <c r="AI47"/>
      <c r="AJ47"/>
    </row>
    <row r="48" spans="1:36" ht="13.5" customHeight="1">
      <c r="A48" s="54">
        <v>101</v>
      </c>
      <c r="B48" s="11" t="s">
        <v>133</v>
      </c>
      <c r="C48" s="62"/>
      <c r="D48" s="10" t="s">
        <v>27</v>
      </c>
      <c r="E48" s="47">
        <v>41</v>
      </c>
      <c r="F48" s="50">
        <f>(($D6+1)-E48)+1</f>
        <v>65</v>
      </c>
      <c r="G48" s="49">
        <f>(($D$6+2)*($D$6+4)*($D6+2-2*E48))/(2*($D$6+2)*($D6+4*E48))</f>
        <v>4.835820895522388</v>
      </c>
      <c r="H48" s="49">
        <f t="shared" si="3"/>
        <v>69.83582089552239</v>
      </c>
      <c r="I48" s="39">
        <f t="shared" si="4"/>
        <v>12</v>
      </c>
      <c r="J48" s="20">
        <f t="shared" si="5"/>
        <v>11</v>
      </c>
      <c r="K48" s="65">
        <v>118</v>
      </c>
      <c r="L48" s="66"/>
      <c r="M48" s="24">
        <v>0</v>
      </c>
      <c r="N48" s="19">
        <v>46</v>
      </c>
      <c r="O48" s="24">
        <v>1</v>
      </c>
      <c r="P48" s="19">
        <v>42</v>
      </c>
      <c r="Q48" s="24">
        <v>2</v>
      </c>
      <c r="R48" s="19">
        <v>43</v>
      </c>
      <c r="S48" s="24">
        <v>1</v>
      </c>
      <c r="T48" s="19">
        <v>36</v>
      </c>
      <c r="U48" s="24">
        <v>2</v>
      </c>
      <c r="V48" s="19">
        <v>25</v>
      </c>
      <c r="W48" s="24">
        <v>0</v>
      </c>
      <c r="X48" s="19">
        <v>38</v>
      </c>
      <c r="Y48" s="24">
        <v>2</v>
      </c>
      <c r="Z48" s="19">
        <v>68</v>
      </c>
      <c r="AA48" s="24">
        <v>1</v>
      </c>
      <c r="AB48" s="19">
        <v>44</v>
      </c>
      <c r="AC48" s="24">
        <v>1</v>
      </c>
      <c r="AD48" s="19">
        <v>27</v>
      </c>
      <c r="AE48" s="24">
        <v>0</v>
      </c>
      <c r="AF48" s="19">
        <v>35</v>
      </c>
      <c r="AG48" s="24">
        <v>2</v>
      </c>
      <c r="AH48" s="19">
        <v>39</v>
      </c>
      <c r="AI48"/>
      <c r="AJ48"/>
    </row>
    <row r="49" spans="1:36" ht="13.5" customHeight="1">
      <c r="A49" s="54">
        <v>45</v>
      </c>
      <c r="B49" s="4" t="s">
        <v>134</v>
      </c>
      <c r="C49" s="62"/>
      <c r="D49" s="10" t="s">
        <v>27</v>
      </c>
      <c r="E49" s="47">
        <v>42</v>
      </c>
      <c r="F49" s="50">
        <f>(($D6+1)-E49)+1</f>
        <v>64</v>
      </c>
      <c r="G49" s="49">
        <f>(($D$6+2)*($D$6+4)*($D6+2-2*E49))/(2*($D$6+2)*($D6+4*E49))</f>
        <v>4.367647058823529</v>
      </c>
      <c r="H49" s="49">
        <f t="shared" si="3"/>
        <v>68.36764705882354</v>
      </c>
      <c r="I49" s="39">
        <f t="shared" si="4"/>
        <v>12</v>
      </c>
      <c r="J49" s="20">
        <f t="shared" si="5"/>
        <v>11</v>
      </c>
      <c r="K49" s="65">
        <v>117</v>
      </c>
      <c r="L49" s="66"/>
      <c r="M49" s="24">
        <v>1</v>
      </c>
      <c r="N49" s="19">
        <v>100</v>
      </c>
      <c r="O49" s="24">
        <v>1</v>
      </c>
      <c r="P49" s="19">
        <v>102</v>
      </c>
      <c r="Q49" s="24">
        <v>0</v>
      </c>
      <c r="R49" s="19">
        <v>8</v>
      </c>
      <c r="S49" s="24">
        <v>1</v>
      </c>
      <c r="T49" s="19">
        <v>105</v>
      </c>
      <c r="U49" s="24">
        <v>0</v>
      </c>
      <c r="V49" s="19">
        <v>22</v>
      </c>
      <c r="W49" s="24">
        <v>2</v>
      </c>
      <c r="X49" s="19">
        <v>24</v>
      </c>
      <c r="Y49" s="24">
        <v>0</v>
      </c>
      <c r="Z49" s="19">
        <v>92</v>
      </c>
      <c r="AA49" s="24">
        <v>2</v>
      </c>
      <c r="AB49" s="19">
        <v>2</v>
      </c>
      <c r="AC49" s="24">
        <v>1</v>
      </c>
      <c r="AD49" s="19">
        <v>97</v>
      </c>
      <c r="AE49" s="24">
        <v>2</v>
      </c>
      <c r="AF49" s="19">
        <v>95</v>
      </c>
      <c r="AG49" s="24">
        <v>2</v>
      </c>
      <c r="AH49" s="19">
        <v>94</v>
      </c>
      <c r="AI49"/>
      <c r="AJ49"/>
    </row>
    <row r="50" spans="1:36" ht="13.5" customHeight="1">
      <c r="A50" s="54">
        <v>55</v>
      </c>
      <c r="B50" s="4" t="s">
        <v>43</v>
      </c>
      <c r="C50" s="62"/>
      <c r="D50" s="10" t="s">
        <v>27</v>
      </c>
      <c r="E50" s="47">
        <v>43</v>
      </c>
      <c r="F50" s="50">
        <f>(($D6+1)-E50)+1</f>
        <v>63</v>
      </c>
      <c r="G50" s="49">
        <f>(($D$6+2)*($D$6+4)*($D6+2-2*E50))/(2*($D$6+2)*($D6+4*E50))</f>
        <v>3.9130434782608696</v>
      </c>
      <c r="H50" s="49">
        <f t="shared" si="3"/>
        <v>66.91304347826087</v>
      </c>
      <c r="I50" s="39">
        <f t="shared" si="4"/>
        <v>12</v>
      </c>
      <c r="J50" s="20">
        <f t="shared" si="5"/>
        <v>11</v>
      </c>
      <c r="K50" s="65">
        <v>114</v>
      </c>
      <c r="L50" s="66"/>
      <c r="M50" s="24">
        <v>1</v>
      </c>
      <c r="N50" s="19">
        <v>1</v>
      </c>
      <c r="O50" s="24">
        <v>0</v>
      </c>
      <c r="P50" s="19">
        <v>11</v>
      </c>
      <c r="Q50" s="24">
        <v>1</v>
      </c>
      <c r="R50" s="19">
        <v>7</v>
      </c>
      <c r="S50" s="24">
        <v>0</v>
      </c>
      <c r="T50" s="19">
        <v>21</v>
      </c>
      <c r="U50" s="24">
        <v>0</v>
      </c>
      <c r="V50" s="19">
        <v>103</v>
      </c>
      <c r="W50" s="24">
        <v>2</v>
      </c>
      <c r="X50" s="19">
        <v>49</v>
      </c>
      <c r="Y50" s="24">
        <v>2</v>
      </c>
      <c r="Z50" s="19">
        <v>28</v>
      </c>
      <c r="AA50" s="24">
        <v>2</v>
      </c>
      <c r="AB50" s="19">
        <v>84</v>
      </c>
      <c r="AC50" s="24">
        <v>2</v>
      </c>
      <c r="AD50" s="19">
        <v>108</v>
      </c>
      <c r="AE50" s="24">
        <v>1</v>
      </c>
      <c r="AF50" s="19">
        <v>15</v>
      </c>
      <c r="AG50" s="24">
        <v>1</v>
      </c>
      <c r="AH50" s="19">
        <v>5</v>
      </c>
      <c r="AI50"/>
      <c r="AJ50"/>
    </row>
    <row r="51" spans="1:36" ht="13.5" customHeight="1">
      <c r="A51" s="54">
        <v>83</v>
      </c>
      <c r="B51" s="4" t="s">
        <v>44</v>
      </c>
      <c r="C51" s="62"/>
      <c r="D51" s="10" t="s">
        <v>29</v>
      </c>
      <c r="E51" s="47">
        <v>44</v>
      </c>
      <c r="F51" s="50">
        <f>(($D6+1)-E51)+1</f>
        <v>62</v>
      </c>
      <c r="G51" s="49">
        <f>(($D$6+2)*($D$6+4)*($D6+2-2*E51))/(2*($D$6+2)*($D6+4*E51))</f>
        <v>3.4714285714285715</v>
      </c>
      <c r="H51" s="49">
        <f t="shared" si="3"/>
        <v>65.47142857142858</v>
      </c>
      <c r="I51" s="39">
        <f t="shared" si="4"/>
        <v>12</v>
      </c>
      <c r="J51" s="20">
        <f t="shared" si="5"/>
        <v>11</v>
      </c>
      <c r="K51" s="65">
        <v>110</v>
      </c>
      <c r="L51" s="66"/>
      <c r="M51" s="24">
        <v>0</v>
      </c>
      <c r="N51" s="19">
        <v>29</v>
      </c>
      <c r="O51" s="24">
        <v>0</v>
      </c>
      <c r="P51" s="19">
        <v>31</v>
      </c>
      <c r="Q51" s="24">
        <v>0</v>
      </c>
      <c r="R51" s="19">
        <v>21</v>
      </c>
      <c r="S51" s="24">
        <v>2</v>
      </c>
      <c r="T51" s="19">
        <v>51</v>
      </c>
      <c r="U51" s="24">
        <v>2</v>
      </c>
      <c r="V51" s="19">
        <v>54</v>
      </c>
      <c r="W51" s="24">
        <v>0</v>
      </c>
      <c r="X51" s="19">
        <v>25</v>
      </c>
      <c r="Y51" s="24">
        <v>2</v>
      </c>
      <c r="Z51" s="19">
        <v>36</v>
      </c>
      <c r="AA51" s="24">
        <v>2</v>
      </c>
      <c r="AB51" s="19">
        <v>41</v>
      </c>
      <c r="AC51" s="24">
        <v>1</v>
      </c>
      <c r="AD51" s="19">
        <v>12</v>
      </c>
      <c r="AE51" s="24">
        <v>1</v>
      </c>
      <c r="AF51" s="19">
        <v>14</v>
      </c>
      <c r="AG51" s="24">
        <v>2</v>
      </c>
      <c r="AH51" s="19">
        <v>6</v>
      </c>
      <c r="AI51"/>
      <c r="AJ51"/>
    </row>
    <row r="52" spans="1:36" ht="13.5" customHeight="1">
      <c r="A52" s="54">
        <v>81</v>
      </c>
      <c r="B52" s="11" t="s">
        <v>13</v>
      </c>
      <c r="C52" s="57" t="s">
        <v>158</v>
      </c>
      <c r="D52" s="14" t="s">
        <v>27</v>
      </c>
      <c r="E52" s="47">
        <v>45</v>
      </c>
      <c r="F52" s="50">
        <f>(($D6+1)-E52)+1</f>
        <v>61</v>
      </c>
      <c r="G52" s="49">
        <f>(($D$6+2)*($D$6+4)*($D6+2-2*E52))/(2*($D$6+2)*($D6+4*E52))</f>
        <v>3.0422535211267605</v>
      </c>
      <c r="H52" s="49">
        <f t="shared" si="3"/>
        <v>64.04225352112677</v>
      </c>
      <c r="I52" s="39">
        <f t="shared" si="4"/>
        <v>12</v>
      </c>
      <c r="J52" s="20">
        <f t="shared" si="5"/>
        <v>11</v>
      </c>
      <c r="K52" s="65">
        <v>108</v>
      </c>
      <c r="L52" s="66"/>
      <c r="M52" s="24">
        <v>0</v>
      </c>
      <c r="N52" s="19">
        <v>27</v>
      </c>
      <c r="O52" s="24">
        <v>1</v>
      </c>
      <c r="P52" s="19">
        <v>28</v>
      </c>
      <c r="Q52" s="24">
        <v>2</v>
      </c>
      <c r="R52" s="19">
        <v>41</v>
      </c>
      <c r="S52" s="24">
        <v>1</v>
      </c>
      <c r="T52" s="19">
        <v>25</v>
      </c>
      <c r="U52" s="24">
        <v>0</v>
      </c>
      <c r="V52" s="19">
        <v>21</v>
      </c>
      <c r="W52" s="24">
        <v>0</v>
      </c>
      <c r="X52" s="19">
        <v>15</v>
      </c>
      <c r="Y52" s="24">
        <v>2</v>
      </c>
      <c r="Z52" s="19">
        <v>34</v>
      </c>
      <c r="AA52" s="24">
        <v>2</v>
      </c>
      <c r="AB52" s="19">
        <v>47</v>
      </c>
      <c r="AC52" s="24">
        <v>2</v>
      </c>
      <c r="AD52" s="19">
        <v>6</v>
      </c>
      <c r="AE52" s="24">
        <v>0</v>
      </c>
      <c r="AF52" s="19">
        <v>31</v>
      </c>
      <c r="AG52" s="24">
        <v>2</v>
      </c>
      <c r="AH52" s="19">
        <v>22</v>
      </c>
      <c r="AI52"/>
      <c r="AJ52"/>
    </row>
    <row r="53" spans="1:36" ht="13.5" customHeight="1">
      <c r="A53" s="54">
        <v>68</v>
      </c>
      <c r="B53" s="4" t="s">
        <v>45</v>
      </c>
      <c r="C53" s="62"/>
      <c r="D53" s="10" t="s">
        <v>27</v>
      </c>
      <c r="E53" s="47">
        <v>46</v>
      </c>
      <c r="F53" s="50">
        <f>(($D6+1)-E53)+1</f>
        <v>60</v>
      </c>
      <c r="G53" s="49">
        <f>(($D$6+2)*($D$6+4)*($D6+2-2*E53))/(2*($D$6+2)*($D6+4*E53))</f>
        <v>2.625</v>
      </c>
      <c r="H53" s="49">
        <f t="shared" si="3"/>
        <v>62.625</v>
      </c>
      <c r="I53" s="39">
        <f t="shared" si="4"/>
        <v>12</v>
      </c>
      <c r="J53" s="20">
        <f t="shared" si="5"/>
        <v>11</v>
      </c>
      <c r="K53" s="65">
        <v>106</v>
      </c>
      <c r="L53" s="66"/>
      <c r="M53" s="24">
        <v>0</v>
      </c>
      <c r="N53" s="19">
        <v>14</v>
      </c>
      <c r="O53" s="24">
        <v>0</v>
      </c>
      <c r="P53" s="19">
        <v>24</v>
      </c>
      <c r="Q53" s="24">
        <v>0</v>
      </c>
      <c r="R53" s="19">
        <v>6</v>
      </c>
      <c r="S53" s="24">
        <v>2</v>
      </c>
      <c r="T53" s="19">
        <v>59</v>
      </c>
      <c r="U53" s="24">
        <v>2</v>
      </c>
      <c r="V53" s="19">
        <v>32</v>
      </c>
      <c r="W53" s="24">
        <v>2</v>
      </c>
      <c r="X53" s="19">
        <v>95</v>
      </c>
      <c r="Y53" s="24">
        <v>0</v>
      </c>
      <c r="Z53" s="19">
        <v>101</v>
      </c>
      <c r="AA53" s="24">
        <v>2</v>
      </c>
      <c r="AB53" s="19">
        <v>26</v>
      </c>
      <c r="AC53" s="24">
        <v>1</v>
      </c>
      <c r="AD53" s="19">
        <v>100</v>
      </c>
      <c r="AE53" s="24">
        <v>1</v>
      </c>
      <c r="AF53" s="19">
        <v>107</v>
      </c>
      <c r="AG53" s="24">
        <v>2</v>
      </c>
      <c r="AH53" s="19">
        <v>48</v>
      </c>
      <c r="AI53"/>
      <c r="AJ53"/>
    </row>
    <row r="54" spans="1:36" ht="13.5" customHeight="1">
      <c r="A54" s="54">
        <v>3</v>
      </c>
      <c r="B54" s="4" t="s">
        <v>135</v>
      </c>
      <c r="C54" s="62" t="s">
        <v>158</v>
      </c>
      <c r="D54" s="10" t="s">
        <v>27</v>
      </c>
      <c r="E54" s="47">
        <v>47</v>
      </c>
      <c r="F54" s="50">
        <f>(($D6+1)-E54)+1</f>
        <v>59</v>
      </c>
      <c r="G54" s="49">
        <f>(($D$6+2)*($D$6+4)*($D6+2-2*E54))/(2*($D$6+2)*($D6+4*E54))</f>
        <v>2.219178082191781</v>
      </c>
      <c r="H54" s="49">
        <f t="shared" si="3"/>
        <v>61.21917808219178</v>
      </c>
      <c r="I54" s="39">
        <f t="shared" si="4"/>
        <v>12</v>
      </c>
      <c r="J54" s="20">
        <f t="shared" si="5"/>
        <v>11</v>
      </c>
      <c r="K54" s="65">
        <v>104</v>
      </c>
      <c r="L54" s="66"/>
      <c r="M54" s="24">
        <v>0</v>
      </c>
      <c r="N54" s="19">
        <v>57</v>
      </c>
      <c r="O54" s="24">
        <v>2</v>
      </c>
      <c r="P54" s="19">
        <v>51</v>
      </c>
      <c r="Q54" s="24">
        <v>2</v>
      </c>
      <c r="R54" s="19">
        <v>62</v>
      </c>
      <c r="S54" s="24">
        <v>0</v>
      </c>
      <c r="T54" s="19">
        <v>107</v>
      </c>
      <c r="U54" s="24">
        <v>1</v>
      </c>
      <c r="V54" s="19">
        <v>47</v>
      </c>
      <c r="W54" s="24">
        <v>1</v>
      </c>
      <c r="X54" s="19">
        <v>79</v>
      </c>
      <c r="Y54" s="24">
        <v>1</v>
      </c>
      <c r="Z54" s="19">
        <v>73</v>
      </c>
      <c r="AA54" s="24">
        <v>0</v>
      </c>
      <c r="AB54" s="19">
        <v>67</v>
      </c>
      <c r="AC54" s="24">
        <v>2</v>
      </c>
      <c r="AD54" s="19">
        <v>105</v>
      </c>
      <c r="AE54" s="24">
        <v>2</v>
      </c>
      <c r="AF54" s="19">
        <v>69</v>
      </c>
      <c r="AG54" s="24">
        <v>1</v>
      </c>
      <c r="AH54" s="19">
        <v>29</v>
      </c>
      <c r="AI54"/>
      <c r="AJ54"/>
    </row>
    <row r="55" spans="1:36" ht="13.5" customHeight="1">
      <c r="A55" s="54">
        <v>61</v>
      </c>
      <c r="B55" s="11" t="s">
        <v>136</v>
      </c>
      <c r="C55" s="62" t="s">
        <v>159</v>
      </c>
      <c r="D55" s="10" t="s">
        <v>27</v>
      </c>
      <c r="E55" s="47">
        <v>48</v>
      </c>
      <c r="F55" s="50">
        <f>(($D6+1)-E55)+1</f>
        <v>58</v>
      </c>
      <c r="G55" s="49">
        <f>(($D$6+2)*($D$6+4)*($D6+2-2*E55))/(2*($D$6+2)*($D6+4*E55))</f>
        <v>1.8243243243243243</v>
      </c>
      <c r="H55" s="49">
        <f t="shared" si="3"/>
        <v>59.82432432432432</v>
      </c>
      <c r="I55" s="39">
        <f t="shared" si="4"/>
        <v>12</v>
      </c>
      <c r="J55" s="20">
        <f t="shared" si="5"/>
        <v>11</v>
      </c>
      <c r="K55" s="65">
        <v>101</v>
      </c>
      <c r="L55" s="66"/>
      <c r="M55" s="24">
        <v>2</v>
      </c>
      <c r="N55" s="19">
        <v>7</v>
      </c>
      <c r="O55" s="24">
        <v>0</v>
      </c>
      <c r="P55" s="19">
        <v>108</v>
      </c>
      <c r="Q55" s="24">
        <v>0</v>
      </c>
      <c r="R55" s="19">
        <v>19</v>
      </c>
      <c r="S55" s="24">
        <v>1</v>
      </c>
      <c r="T55" s="19">
        <v>22</v>
      </c>
      <c r="U55" s="24">
        <v>0</v>
      </c>
      <c r="V55" s="19">
        <v>30</v>
      </c>
      <c r="W55" s="24">
        <v>0</v>
      </c>
      <c r="X55" s="19">
        <v>23</v>
      </c>
      <c r="Y55" s="24">
        <v>1</v>
      </c>
      <c r="Z55" s="19">
        <v>17</v>
      </c>
      <c r="AA55" s="24">
        <v>2</v>
      </c>
      <c r="AB55" s="19">
        <v>34</v>
      </c>
      <c r="AC55" s="24">
        <v>2</v>
      </c>
      <c r="AD55" s="19">
        <v>36</v>
      </c>
      <c r="AE55" s="24">
        <v>2</v>
      </c>
      <c r="AF55" s="19">
        <v>105</v>
      </c>
      <c r="AG55" s="24">
        <v>2</v>
      </c>
      <c r="AH55" s="19">
        <v>107</v>
      </c>
      <c r="AI55"/>
      <c r="AJ55"/>
    </row>
    <row r="56" spans="1:36" ht="13.5" customHeight="1">
      <c r="A56" s="54">
        <v>40</v>
      </c>
      <c r="B56" s="4" t="s">
        <v>46</v>
      </c>
      <c r="C56" s="62" t="s">
        <v>159</v>
      </c>
      <c r="D56" s="10" t="s">
        <v>27</v>
      </c>
      <c r="E56" s="47">
        <v>49</v>
      </c>
      <c r="F56" s="50">
        <f>(($D6+1)-E56)+1</f>
        <v>57</v>
      </c>
      <c r="G56" s="49">
        <f>(($D$6+2)*($D$6+4)*($D6+2-2*E56))/(2*($D$6+2)*($D6+4*E56))</f>
        <v>1.44</v>
      </c>
      <c r="H56" s="49">
        <f t="shared" si="3"/>
        <v>58.44</v>
      </c>
      <c r="I56" s="39">
        <f t="shared" si="4"/>
        <v>11</v>
      </c>
      <c r="J56" s="20">
        <f t="shared" si="5"/>
        <v>11</v>
      </c>
      <c r="K56" s="65">
        <v>147</v>
      </c>
      <c r="L56" s="66"/>
      <c r="M56" s="24">
        <v>2</v>
      </c>
      <c r="N56" s="19">
        <v>95</v>
      </c>
      <c r="O56" s="24">
        <v>2</v>
      </c>
      <c r="P56" s="19">
        <v>87</v>
      </c>
      <c r="Q56" s="24">
        <v>2</v>
      </c>
      <c r="R56" s="19">
        <v>82</v>
      </c>
      <c r="S56" s="24">
        <v>2</v>
      </c>
      <c r="T56" s="19">
        <v>86</v>
      </c>
      <c r="U56" s="24">
        <v>0</v>
      </c>
      <c r="V56" s="19">
        <v>16</v>
      </c>
      <c r="W56" s="24">
        <v>2</v>
      </c>
      <c r="X56" s="19">
        <v>80</v>
      </c>
      <c r="Y56" s="24">
        <v>0</v>
      </c>
      <c r="Z56" s="19">
        <v>8</v>
      </c>
      <c r="AA56" s="24">
        <v>0</v>
      </c>
      <c r="AB56" s="19">
        <v>20</v>
      </c>
      <c r="AC56" s="24">
        <v>0</v>
      </c>
      <c r="AD56" s="19">
        <v>75</v>
      </c>
      <c r="AE56" s="24">
        <v>1</v>
      </c>
      <c r="AF56" s="19">
        <v>9</v>
      </c>
      <c r="AG56" s="24">
        <v>0</v>
      </c>
      <c r="AH56" s="19">
        <v>4</v>
      </c>
      <c r="AI56"/>
      <c r="AJ56"/>
    </row>
    <row r="57" spans="1:36" ht="13.5" customHeight="1">
      <c r="A57" s="54">
        <v>27</v>
      </c>
      <c r="B57" s="4" t="s">
        <v>47</v>
      </c>
      <c r="C57" s="62" t="s">
        <v>158</v>
      </c>
      <c r="D57" s="10" t="s">
        <v>27</v>
      </c>
      <c r="E57" s="46">
        <v>50</v>
      </c>
      <c r="F57" s="50">
        <f>(($D6+1)-E57)+1</f>
        <v>56</v>
      </c>
      <c r="G57" s="49">
        <f>(($D$6+2)*($D$6+4)*($D6+2-2*E57))/(2*($D$6+2)*($D6+4*E57))</f>
        <v>1.0657894736842106</v>
      </c>
      <c r="H57" s="49">
        <f t="shared" si="3"/>
        <v>57.06578947368421</v>
      </c>
      <c r="I57" s="39">
        <f t="shared" si="4"/>
        <v>11</v>
      </c>
      <c r="J57" s="20">
        <f t="shared" si="5"/>
        <v>11</v>
      </c>
      <c r="K57" s="65">
        <v>135</v>
      </c>
      <c r="L57" s="66"/>
      <c r="M57" s="24">
        <v>2</v>
      </c>
      <c r="N57" s="19">
        <v>81</v>
      </c>
      <c r="O57" s="24">
        <v>0</v>
      </c>
      <c r="P57" s="19">
        <v>82</v>
      </c>
      <c r="Q57" s="24">
        <v>1</v>
      </c>
      <c r="R57" s="19">
        <v>79</v>
      </c>
      <c r="S57" s="24">
        <v>2</v>
      </c>
      <c r="T57" s="19">
        <v>87</v>
      </c>
      <c r="U57" s="24">
        <v>2</v>
      </c>
      <c r="V57" s="19">
        <v>89</v>
      </c>
      <c r="W57" s="24">
        <v>1</v>
      </c>
      <c r="X57" s="19">
        <v>75</v>
      </c>
      <c r="Y57" s="24">
        <v>1</v>
      </c>
      <c r="Z57" s="19">
        <v>107</v>
      </c>
      <c r="AA57" s="24">
        <v>0</v>
      </c>
      <c r="AB57" s="19">
        <v>80</v>
      </c>
      <c r="AC57" s="24">
        <v>1</v>
      </c>
      <c r="AD57" s="19">
        <v>101</v>
      </c>
      <c r="AE57" s="24">
        <v>1</v>
      </c>
      <c r="AF57" s="19">
        <v>76</v>
      </c>
      <c r="AG57" s="24">
        <v>0</v>
      </c>
      <c r="AH57" s="19">
        <v>78</v>
      </c>
      <c r="AI57"/>
      <c r="AJ57"/>
    </row>
    <row r="58" spans="1:36" ht="13.5" customHeight="1">
      <c r="A58" s="53">
        <v>67</v>
      </c>
      <c r="B58" s="4" t="s">
        <v>48</v>
      </c>
      <c r="C58" s="62" t="s">
        <v>158</v>
      </c>
      <c r="D58" s="10" t="s">
        <v>27</v>
      </c>
      <c r="E58" s="46">
        <v>51</v>
      </c>
      <c r="F58" s="50">
        <f>(($D6+1)-E58)+1</f>
        <v>55</v>
      </c>
      <c r="G58" s="49">
        <f>(($D$6+2)*($D$6+4)*($D6+2-2*E58))/(2*($D$6+2)*($D6+4*E58))</f>
        <v>0.7012987012987013</v>
      </c>
      <c r="H58" s="49">
        <f t="shared" si="3"/>
        <v>55.701298701298704</v>
      </c>
      <c r="I58" s="39">
        <f t="shared" si="4"/>
        <v>11</v>
      </c>
      <c r="J58" s="20">
        <f t="shared" si="5"/>
        <v>11</v>
      </c>
      <c r="K58" s="65">
        <v>133</v>
      </c>
      <c r="L58" s="66"/>
      <c r="M58" s="24">
        <v>1</v>
      </c>
      <c r="N58" s="19">
        <v>13</v>
      </c>
      <c r="O58" s="24">
        <v>2</v>
      </c>
      <c r="P58" s="19">
        <v>15</v>
      </c>
      <c r="Q58" s="24">
        <v>2</v>
      </c>
      <c r="R58" s="19">
        <v>23</v>
      </c>
      <c r="S58" s="24">
        <v>1</v>
      </c>
      <c r="T58" s="19">
        <v>96</v>
      </c>
      <c r="U58" s="24">
        <v>0</v>
      </c>
      <c r="V58" s="19">
        <v>11</v>
      </c>
      <c r="W58" s="24">
        <v>0</v>
      </c>
      <c r="X58" s="19">
        <v>31</v>
      </c>
      <c r="Y58" s="24">
        <v>1</v>
      </c>
      <c r="Z58" s="19">
        <v>106</v>
      </c>
      <c r="AA58" s="24">
        <v>2</v>
      </c>
      <c r="AB58" s="19">
        <v>3</v>
      </c>
      <c r="AC58" s="24">
        <v>0</v>
      </c>
      <c r="AD58" s="19">
        <v>82</v>
      </c>
      <c r="AE58" s="24">
        <v>1</v>
      </c>
      <c r="AF58" s="19">
        <v>93</v>
      </c>
      <c r="AG58" s="24">
        <v>1</v>
      </c>
      <c r="AH58" s="19">
        <v>108</v>
      </c>
      <c r="AI58"/>
      <c r="AJ58"/>
    </row>
    <row r="59" spans="1:36" ht="13.5" customHeight="1">
      <c r="A59" s="54">
        <v>14</v>
      </c>
      <c r="B59" s="4" t="s">
        <v>49</v>
      </c>
      <c r="C59" s="62" t="s">
        <v>158</v>
      </c>
      <c r="D59" s="10" t="s">
        <v>27</v>
      </c>
      <c r="E59" s="46">
        <v>52</v>
      </c>
      <c r="F59" s="50">
        <f>(($D6+1)-E59)+1</f>
        <v>54</v>
      </c>
      <c r="G59" s="49">
        <f>(($D$6+2)*($D$6+4)*($D6+2-2*E59))/(2*($D$6+2)*($D6+4*E59))</f>
        <v>0.34615384615384615</v>
      </c>
      <c r="H59" s="49">
        <f t="shared" si="3"/>
        <v>54.34615384615385</v>
      </c>
      <c r="I59" s="39">
        <f t="shared" si="4"/>
        <v>11</v>
      </c>
      <c r="J59" s="20">
        <f t="shared" si="5"/>
        <v>11</v>
      </c>
      <c r="K59" s="65">
        <v>132</v>
      </c>
      <c r="L59" s="66"/>
      <c r="M59" s="24">
        <v>2</v>
      </c>
      <c r="N59" s="19">
        <v>68</v>
      </c>
      <c r="O59" s="24">
        <v>0</v>
      </c>
      <c r="P59" s="19">
        <v>78</v>
      </c>
      <c r="Q59" s="24">
        <v>2</v>
      </c>
      <c r="R59" s="19">
        <v>51</v>
      </c>
      <c r="S59" s="24">
        <v>1</v>
      </c>
      <c r="T59" s="19">
        <v>82</v>
      </c>
      <c r="U59" s="24">
        <v>0</v>
      </c>
      <c r="V59" s="19">
        <v>74</v>
      </c>
      <c r="W59" s="24">
        <v>2</v>
      </c>
      <c r="X59" s="19">
        <v>106</v>
      </c>
      <c r="Y59" s="24">
        <v>0</v>
      </c>
      <c r="Z59" s="19">
        <v>70</v>
      </c>
      <c r="AA59" s="24">
        <v>2</v>
      </c>
      <c r="AB59" s="19">
        <v>98</v>
      </c>
      <c r="AC59" s="24">
        <v>0</v>
      </c>
      <c r="AD59" s="19">
        <v>44</v>
      </c>
      <c r="AE59" s="24">
        <v>1</v>
      </c>
      <c r="AF59" s="19">
        <v>83</v>
      </c>
      <c r="AG59" s="24">
        <v>1</v>
      </c>
      <c r="AH59" s="19">
        <v>77</v>
      </c>
      <c r="AI59"/>
      <c r="AJ59"/>
    </row>
    <row r="60" spans="1:36" ht="13.5" customHeight="1">
      <c r="A60" s="54">
        <v>15</v>
      </c>
      <c r="B60" s="4" t="s">
        <v>137</v>
      </c>
      <c r="C60" s="62" t="s">
        <v>159</v>
      </c>
      <c r="D60" s="10" t="s">
        <v>27</v>
      </c>
      <c r="E60" s="46">
        <v>53</v>
      </c>
      <c r="F60" s="50">
        <f>(($D6+1)-E60)+1</f>
        <v>53</v>
      </c>
      <c r="G60" s="49">
        <f>(($D$6+2)*($D$6+4)*($D6+2-2*E60))/(2*($D$6+2)*($D6+4*E60))</f>
        <v>0</v>
      </c>
      <c r="H60" s="49">
        <f t="shared" si="3"/>
        <v>53</v>
      </c>
      <c r="I60" s="39">
        <f t="shared" si="4"/>
        <v>11</v>
      </c>
      <c r="J60" s="20">
        <f t="shared" si="5"/>
        <v>11</v>
      </c>
      <c r="K60" s="65">
        <v>127</v>
      </c>
      <c r="L60" s="66"/>
      <c r="M60" s="24">
        <v>1</v>
      </c>
      <c r="N60" s="19">
        <v>69</v>
      </c>
      <c r="O60" s="24">
        <v>0</v>
      </c>
      <c r="P60" s="19">
        <v>67</v>
      </c>
      <c r="Q60" s="24">
        <v>2</v>
      </c>
      <c r="R60" s="19">
        <v>73</v>
      </c>
      <c r="S60" s="24">
        <v>1</v>
      </c>
      <c r="T60" s="19">
        <v>65</v>
      </c>
      <c r="U60" s="24">
        <v>0</v>
      </c>
      <c r="V60" s="19">
        <v>70</v>
      </c>
      <c r="W60" s="24">
        <v>2</v>
      </c>
      <c r="X60" s="19">
        <v>81</v>
      </c>
      <c r="Y60" s="24">
        <v>2</v>
      </c>
      <c r="Z60" s="19">
        <v>79</v>
      </c>
      <c r="AA60" s="24">
        <v>2</v>
      </c>
      <c r="AB60" s="19">
        <v>86</v>
      </c>
      <c r="AC60" s="24">
        <v>0</v>
      </c>
      <c r="AD60" s="19">
        <v>71</v>
      </c>
      <c r="AE60" s="24">
        <v>1</v>
      </c>
      <c r="AF60" s="19">
        <v>55</v>
      </c>
      <c r="AG60" s="24">
        <v>0</v>
      </c>
      <c r="AH60" s="19">
        <v>76</v>
      </c>
      <c r="AI60"/>
      <c r="AJ60"/>
    </row>
    <row r="61" spans="1:36" ht="13.5" customHeight="1">
      <c r="A61" s="54">
        <v>12</v>
      </c>
      <c r="B61" s="4" t="s">
        <v>50</v>
      </c>
      <c r="C61" s="62"/>
      <c r="D61" s="10" t="s">
        <v>79</v>
      </c>
      <c r="E61" s="46">
        <v>54</v>
      </c>
      <c r="F61" s="50">
        <f>(($D6+1)-E61)+1</f>
        <v>52</v>
      </c>
      <c r="G61" s="49">
        <v>0</v>
      </c>
      <c r="H61" s="49">
        <f t="shared" si="3"/>
        <v>52</v>
      </c>
      <c r="I61" s="39">
        <f t="shared" si="4"/>
        <v>11</v>
      </c>
      <c r="J61" s="20">
        <f t="shared" si="5"/>
        <v>11</v>
      </c>
      <c r="K61" s="65">
        <v>123</v>
      </c>
      <c r="L61" s="66"/>
      <c r="M61" s="24">
        <v>1</v>
      </c>
      <c r="N61" s="19">
        <v>66</v>
      </c>
      <c r="O61" s="24">
        <v>0</v>
      </c>
      <c r="P61" s="19">
        <v>64</v>
      </c>
      <c r="Q61" s="24">
        <v>0</v>
      </c>
      <c r="R61" s="19">
        <v>56</v>
      </c>
      <c r="S61" s="24">
        <v>2</v>
      </c>
      <c r="T61" s="19">
        <v>103</v>
      </c>
      <c r="U61" s="24">
        <v>2</v>
      </c>
      <c r="V61" s="19">
        <v>43</v>
      </c>
      <c r="W61" s="24">
        <v>1</v>
      </c>
      <c r="X61" s="19">
        <v>84</v>
      </c>
      <c r="Y61" s="24">
        <v>1</v>
      </c>
      <c r="Z61" s="19">
        <v>77</v>
      </c>
      <c r="AA61" s="24">
        <v>1</v>
      </c>
      <c r="AB61" s="19">
        <v>93</v>
      </c>
      <c r="AC61" s="24">
        <v>1</v>
      </c>
      <c r="AD61" s="19">
        <v>83</v>
      </c>
      <c r="AE61" s="24">
        <v>2</v>
      </c>
      <c r="AF61" s="19">
        <v>73</v>
      </c>
      <c r="AG61" s="24">
        <v>0</v>
      </c>
      <c r="AH61" s="19">
        <v>106</v>
      </c>
      <c r="AI61"/>
      <c r="AJ61"/>
    </row>
    <row r="62" spans="1:36" ht="13.5" customHeight="1">
      <c r="A62" s="54">
        <v>108</v>
      </c>
      <c r="B62" s="4" t="s">
        <v>138</v>
      </c>
      <c r="C62" s="62"/>
      <c r="D62" s="10" t="s">
        <v>27</v>
      </c>
      <c r="E62" s="46">
        <v>55</v>
      </c>
      <c r="F62" s="50">
        <f>(($D6+1)-E62)+1</f>
        <v>51</v>
      </c>
      <c r="G62" s="49">
        <v>0</v>
      </c>
      <c r="H62" s="49">
        <f t="shared" si="3"/>
        <v>51</v>
      </c>
      <c r="I62" s="39">
        <f t="shared" si="4"/>
        <v>12</v>
      </c>
      <c r="J62" s="20">
        <f t="shared" si="5"/>
        <v>11</v>
      </c>
      <c r="K62" s="65">
        <v>122</v>
      </c>
      <c r="L62" s="66"/>
      <c r="M62" s="24">
        <v>2</v>
      </c>
      <c r="N62" s="19">
        <v>54</v>
      </c>
      <c r="O62" s="24">
        <v>2</v>
      </c>
      <c r="P62" s="19">
        <v>61</v>
      </c>
      <c r="Q62" s="24">
        <v>0</v>
      </c>
      <c r="R62" s="19">
        <v>4</v>
      </c>
      <c r="S62" s="24">
        <v>0</v>
      </c>
      <c r="T62" s="19">
        <v>44</v>
      </c>
      <c r="U62" s="24">
        <v>0</v>
      </c>
      <c r="V62" s="19">
        <v>31</v>
      </c>
      <c r="W62" s="24">
        <v>2</v>
      </c>
      <c r="X62" s="19">
        <v>65</v>
      </c>
      <c r="Y62" s="24">
        <v>2</v>
      </c>
      <c r="Z62" s="19">
        <v>23</v>
      </c>
      <c r="AA62" s="24">
        <v>1</v>
      </c>
      <c r="AB62" s="19">
        <v>75</v>
      </c>
      <c r="AC62" s="24">
        <v>0</v>
      </c>
      <c r="AD62" s="19">
        <v>55</v>
      </c>
      <c r="AE62" s="24">
        <v>2</v>
      </c>
      <c r="AF62" s="19">
        <v>47</v>
      </c>
      <c r="AG62" s="24">
        <v>1</v>
      </c>
      <c r="AH62" s="19">
        <v>67</v>
      </c>
      <c r="AI62"/>
      <c r="AJ62"/>
    </row>
    <row r="63" spans="1:36" ht="13.5" customHeight="1">
      <c r="A63" s="54">
        <v>9</v>
      </c>
      <c r="B63" s="4" t="s">
        <v>51</v>
      </c>
      <c r="C63" s="62" t="s">
        <v>158</v>
      </c>
      <c r="D63" s="10" t="s">
        <v>79</v>
      </c>
      <c r="E63" s="46">
        <v>56</v>
      </c>
      <c r="F63" s="50">
        <f>(($D6+1)-E63)+1</f>
        <v>50</v>
      </c>
      <c r="G63" s="49">
        <v>0</v>
      </c>
      <c r="H63" s="49">
        <f t="shared" si="3"/>
        <v>50</v>
      </c>
      <c r="I63" s="39">
        <f t="shared" si="4"/>
        <v>11</v>
      </c>
      <c r="J63" s="20">
        <f t="shared" si="5"/>
        <v>11</v>
      </c>
      <c r="K63" s="65">
        <v>116</v>
      </c>
      <c r="L63" s="66">
        <v>113</v>
      </c>
      <c r="M63" s="23">
        <v>0</v>
      </c>
      <c r="N63" s="18">
        <v>63</v>
      </c>
      <c r="O63" s="23">
        <v>2</v>
      </c>
      <c r="P63" s="18">
        <v>59</v>
      </c>
      <c r="Q63" s="23">
        <v>2</v>
      </c>
      <c r="R63" s="18">
        <v>49</v>
      </c>
      <c r="S63" s="23">
        <v>0</v>
      </c>
      <c r="T63" s="18">
        <v>60</v>
      </c>
      <c r="U63" s="23">
        <v>2</v>
      </c>
      <c r="V63" s="18">
        <v>65</v>
      </c>
      <c r="W63" s="23">
        <v>2</v>
      </c>
      <c r="X63" s="18">
        <v>53</v>
      </c>
      <c r="Y63" s="23">
        <v>0</v>
      </c>
      <c r="Z63" s="18">
        <v>72</v>
      </c>
      <c r="AA63" s="23">
        <v>0</v>
      </c>
      <c r="AB63" s="18">
        <v>78</v>
      </c>
      <c r="AC63" s="23">
        <v>2</v>
      </c>
      <c r="AD63" s="18">
        <v>77</v>
      </c>
      <c r="AE63" s="23">
        <v>1</v>
      </c>
      <c r="AF63" s="18">
        <v>40</v>
      </c>
      <c r="AG63" s="23">
        <v>0</v>
      </c>
      <c r="AH63" s="18">
        <v>89</v>
      </c>
      <c r="AI63"/>
      <c r="AJ63"/>
    </row>
    <row r="64" spans="1:36" ht="13.5" customHeight="1">
      <c r="A64" s="54">
        <v>77</v>
      </c>
      <c r="B64" s="4" t="s">
        <v>139</v>
      </c>
      <c r="C64" s="62"/>
      <c r="D64" s="10" t="s">
        <v>27</v>
      </c>
      <c r="E64" s="46">
        <v>57</v>
      </c>
      <c r="F64" s="50">
        <f>(($D6+1)-E64)+1</f>
        <v>49</v>
      </c>
      <c r="G64" s="49">
        <v>0</v>
      </c>
      <c r="H64" s="49">
        <f aca="true" t="shared" si="6" ref="H64:H110">(F64+G64)*$D$5</f>
        <v>49</v>
      </c>
      <c r="I64" s="39">
        <f t="shared" si="4"/>
        <v>11</v>
      </c>
      <c r="J64" s="20">
        <f t="shared" si="5"/>
        <v>11</v>
      </c>
      <c r="K64" s="65">
        <v>116</v>
      </c>
      <c r="L64" s="66">
        <v>108</v>
      </c>
      <c r="M64" s="23">
        <v>0</v>
      </c>
      <c r="N64" s="18">
        <v>23</v>
      </c>
      <c r="O64" s="23">
        <v>2</v>
      </c>
      <c r="P64" s="18">
        <v>17</v>
      </c>
      <c r="Q64" s="23">
        <v>1</v>
      </c>
      <c r="R64" s="18">
        <v>26</v>
      </c>
      <c r="S64" s="23">
        <v>1</v>
      </c>
      <c r="T64" s="18">
        <v>20</v>
      </c>
      <c r="U64" s="23">
        <v>0</v>
      </c>
      <c r="V64" s="18">
        <v>6</v>
      </c>
      <c r="W64" s="23">
        <v>2</v>
      </c>
      <c r="X64" s="18">
        <v>36</v>
      </c>
      <c r="Y64" s="23">
        <v>1</v>
      </c>
      <c r="Z64" s="18">
        <v>12</v>
      </c>
      <c r="AA64" s="23">
        <v>1</v>
      </c>
      <c r="AB64" s="18">
        <v>39</v>
      </c>
      <c r="AC64" s="23">
        <v>0</v>
      </c>
      <c r="AD64" s="18">
        <v>9</v>
      </c>
      <c r="AE64" s="23">
        <v>2</v>
      </c>
      <c r="AF64" s="18">
        <v>41</v>
      </c>
      <c r="AG64" s="23">
        <v>1</v>
      </c>
      <c r="AH64" s="18">
        <v>14</v>
      </c>
      <c r="AI64"/>
      <c r="AJ64"/>
    </row>
    <row r="65" spans="1:36" ht="13.5" customHeight="1">
      <c r="A65" s="54">
        <v>87</v>
      </c>
      <c r="B65" s="4" t="s">
        <v>52</v>
      </c>
      <c r="C65" s="62"/>
      <c r="D65" s="10" t="s">
        <v>27</v>
      </c>
      <c r="E65" s="46">
        <v>58</v>
      </c>
      <c r="F65" s="50">
        <f>(($D6+1)-E65)+1</f>
        <v>48</v>
      </c>
      <c r="G65" s="49">
        <v>0</v>
      </c>
      <c r="H65" s="49">
        <f t="shared" si="6"/>
        <v>48</v>
      </c>
      <c r="I65" s="39">
        <f t="shared" si="4"/>
        <v>11</v>
      </c>
      <c r="J65" s="20">
        <f t="shared" si="5"/>
        <v>11</v>
      </c>
      <c r="K65" s="65">
        <v>115</v>
      </c>
      <c r="L65" s="66"/>
      <c r="M65" s="23">
        <v>2</v>
      </c>
      <c r="N65" s="18">
        <v>33</v>
      </c>
      <c r="O65" s="23">
        <v>0</v>
      </c>
      <c r="P65" s="18">
        <v>40</v>
      </c>
      <c r="Q65" s="23">
        <v>1</v>
      </c>
      <c r="R65" s="18">
        <v>29</v>
      </c>
      <c r="S65" s="23">
        <v>0</v>
      </c>
      <c r="T65" s="18">
        <v>27</v>
      </c>
      <c r="U65" s="23">
        <v>2</v>
      </c>
      <c r="V65" s="18">
        <v>23</v>
      </c>
      <c r="W65" s="23">
        <v>0</v>
      </c>
      <c r="X65" s="18">
        <v>46</v>
      </c>
      <c r="Y65" s="23">
        <v>1</v>
      </c>
      <c r="Z65" s="18">
        <v>26</v>
      </c>
      <c r="AA65" s="23">
        <v>2</v>
      </c>
      <c r="AB65" s="18">
        <v>57</v>
      </c>
      <c r="AC65" s="23">
        <v>1</v>
      </c>
      <c r="AD65" s="18">
        <v>39</v>
      </c>
      <c r="AE65" s="23">
        <v>0</v>
      </c>
      <c r="AF65" s="18">
        <v>5</v>
      </c>
      <c r="AG65" s="23">
        <v>2</v>
      </c>
      <c r="AH65" s="18">
        <v>25</v>
      </c>
      <c r="AI65"/>
      <c r="AJ65"/>
    </row>
    <row r="66" spans="1:36" ht="13.5" customHeight="1">
      <c r="A66" s="54">
        <v>73</v>
      </c>
      <c r="B66" s="4" t="s">
        <v>53</v>
      </c>
      <c r="C66" s="62"/>
      <c r="D66" s="10" t="s">
        <v>27</v>
      </c>
      <c r="E66" s="46">
        <v>59</v>
      </c>
      <c r="F66" s="50">
        <f>(($D6+1)-E66)+1</f>
        <v>47</v>
      </c>
      <c r="G66" s="49">
        <v>0</v>
      </c>
      <c r="H66" s="49">
        <f t="shared" si="6"/>
        <v>47</v>
      </c>
      <c r="I66" s="39">
        <f t="shared" si="4"/>
        <v>11</v>
      </c>
      <c r="J66" s="20">
        <f t="shared" si="5"/>
        <v>11</v>
      </c>
      <c r="K66" s="65">
        <v>111</v>
      </c>
      <c r="L66" s="66"/>
      <c r="M66" s="23">
        <v>1</v>
      </c>
      <c r="N66" s="18">
        <v>19</v>
      </c>
      <c r="O66" s="23">
        <v>0</v>
      </c>
      <c r="P66" s="18">
        <v>38</v>
      </c>
      <c r="Q66" s="23">
        <v>0</v>
      </c>
      <c r="R66" s="18">
        <v>15</v>
      </c>
      <c r="S66" s="23">
        <v>1</v>
      </c>
      <c r="T66" s="18">
        <v>17</v>
      </c>
      <c r="U66" s="23">
        <v>2</v>
      </c>
      <c r="V66" s="18">
        <v>34</v>
      </c>
      <c r="W66" s="23">
        <v>2</v>
      </c>
      <c r="X66" s="18">
        <v>99</v>
      </c>
      <c r="Y66" s="23">
        <v>1</v>
      </c>
      <c r="Z66" s="18">
        <v>3</v>
      </c>
      <c r="AA66" s="23">
        <v>0</v>
      </c>
      <c r="AB66" s="18">
        <v>4</v>
      </c>
      <c r="AC66" s="23">
        <v>2</v>
      </c>
      <c r="AD66" s="18">
        <v>30</v>
      </c>
      <c r="AE66" s="23">
        <v>0</v>
      </c>
      <c r="AF66" s="18">
        <v>12</v>
      </c>
      <c r="AG66" s="23">
        <v>2</v>
      </c>
      <c r="AH66" s="18">
        <v>53</v>
      </c>
      <c r="AI66"/>
      <c r="AJ66"/>
    </row>
    <row r="67" spans="1:36" ht="13.5" customHeight="1">
      <c r="A67" s="54">
        <v>69</v>
      </c>
      <c r="B67" s="4" t="s">
        <v>7</v>
      </c>
      <c r="C67" s="62"/>
      <c r="D67" s="10" t="s">
        <v>27</v>
      </c>
      <c r="E67" s="46">
        <v>60</v>
      </c>
      <c r="F67" s="50">
        <f>(($D6+1)-E67)+1</f>
        <v>46</v>
      </c>
      <c r="G67" s="49">
        <v>0</v>
      </c>
      <c r="H67" s="49">
        <f t="shared" si="6"/>
        <v>46</v>
      </c>
      <c r="I67" s="39">
        <f t="shared" si="4"/>
        <v>11</v>
      </c>
      <c r="J67" s="20">
        <f t="shared" si="5"/>
        <v>11</v>
      </c>
      <c r="K67" s="65">
        <v>110</v>
      </c>
      <c r="L67" s="66"/>
      <c r="M67" s="23">
        <v>1</v>
      </c>
      <c r="N67" s="18">
        <v>15</v>
      </c>
      <c r="O67" s="23">
        <v>0</v>
      </c>
      <c r="P67" s="18">
        <v>13</v>
      </c>
      <c r="Q67" s="23">
        <v>1</v>
      </c>
      <c r="R67" s="18">
        <v>42</v>
      </c>
      <c r="S67" s="23">
        <v>0</v>
      </c>
      <c r="T67" s="18">
        <v>7</v>
      </c>
      <c r="U67" s="23">
        <v>1</v>
      </c>
      <c r="V67" s="18">
        <v>17</v>
      </c>
      <c r="W67" s="23">
        <v>1</v>
      </c>
      <c r="X67" s="18">
        <v>41</v>
      </c>
      <c r="Y67" s="23">
        <v>2</v>
      </c>
      <c r="Z67" s="18">
        <v>32</v>
      </c>
      <c r="AA67" s="23">
        <v>1</v>
      </c>
      <c r="AB67" s="18">
        <v>5</v>
      </c>
      <c r="AC67" s="23">
        <v>2</v>
      </c>
      <c r="AD67" s="18">
        <v>25</v>
      </c>
      <c r="AE67" s="23">
        <v>0</v>
      </c>
      <c r="AF67" s="18">
        <v>3</v>
      </c>
      <c r="AG67" s="23">
        <v>2</v>
      </c>
      <c r="AH67" s="18">
        <v>30</v>
      </c>
      <c r="AI67"/>
      <c r="AJ67"/>
    </row>
    <row r="68" spans="1:36" ht="13.5" customHeight="1">
      <c r="A68" s="54">
        <v>107</v>
      </c>
      <c r="B68" s="4" t="s">
        <v>140</v>
      </c>
      <c r="C68" s="63"/>
      <c r="D68" s="12" t="s">
        <v>27</v>
      </c>
      <c r="E68" s="46">
        <v>61</v>
      </c>
      <c r="F68" s="50">
        <f>(($D6+1)-E68)+1</f>
        <v>45</v>
      </c>
      <c r="G68" s="49">
        <v>0</v>
      </c>
      <c r="H68" s="49">
        <f t="shared" si="6"/>
        <v>45</v>
      </c>
      <c r="I68" s="39">
        <f t="shared" si="4"/>
        <v>10</v>
      </c>
      <c r="J68" s="20">
        <f t="shared" si="5"/>
        <v>11</v>
      </c>
      <c r="K68" s="65">
        <v>134</v>
      </c>
      <c r="L68" s="66"/>
      <c r="M68" s="23">
        <v>2</v>
      </c>
      <c r="N68" s="18">
        <v>53</v>
      </c>
      <c r="O68" s="23">
        <v>2</v>
      </c>
      <c r="P68" s="18">
        <v>60</v>
      </c>
      <c r="Q68" s="23">
        <v>1</v>
      </c>
      <c r="R68" s="18">
        <v>78</v>
      </c>
      <c r="S68" s="23">
        <v>2</v>
      </c>
      <c r="T68" s="18">
        <v>3</v>
      </c>
      <c r="U68" s="23">
        <v>1</v>
      </c>
      <c r="V68" s="18">
        <v>85</v>
      </c>
      <c r="W68" s="23">
        <v>0</v>
      </c>
      <c r="X68" s="18">
        <v>63</v>
      </c>
      <c r="Y68" s="23">
        <v>1</v>
      </c>
      <c r="Z68" s="18">
        <v>27</v>
      </c>
      <c r="AA68" s="23">
        <v>0</v>
      </c>
      <c r="AB68" s="18">
        <v>70</v>
      </c>
      <c r="AC68" s="23">
        <v>0</v>
      </c>
      <c r="AD68" s="18">
        <v>35</v>
      </c>
      <c r="AE68" s="23">
        <v>1</v>
      </c>
      <c r="AF68" s="18">
        <v>68</v>
      </c>
      <c r="AG68" s="23">
        <v>0</v>
      </c>
      <c r="AH68" s="18">
        <v>61</v>
      </c>
      <c r="AI68"/>
      <c r="AJ68"/>
    </row>
    <row r="69" spans="1:36" ht="13.5" customHeight="1">
      <c r="A69" s="54">
        <v>48</v>
      </c>
      <c r="B69" s="4" t="s">
        <v>54</v>
      </c>
      <c r="C69" s="62"/>
      <c r="D69" s="10" t="s">
        <v>28</v>
      </c>
      <c r="E69" s="46">
        <v>62</v>
      </c>
      <c r="F69" s="50">
        <f>(($D6+1)-E69)+1</f>
        <v>44</v>
      </c>
      <c r="G69" s="49">
        <v>0</v>
      </c>
      <c r="H69" s="49">
        <f t="shared" si="6"/>
        <v>44</v>
      </c>
      <c r="I69" s="39">
        <f t="shared" si="4"/>
        <v>10</v>
      </c>
      <c r="J69" s="20">
        <f t="shared" si="5"/>
        <v>11</v>
      </c>
      <c r="K69" s="65">
        <v>133</v>
      </c>
      <c r="L69" s="66"/>
      <c r="M69" s="23">
        <v>2</v>
      </c>
      <c r="N69" s="18">
        <v>103</v>
      </c>
      <c r="O69" s="23">
        <v>2</v>
      </c>
      <c r="P69" s="18">
        <v>105</v>
      </c>
      <c r="Q69" s="23">
        <v>0</v>
      </c>
      <c r="R69" s="18">
        <v>86</v>
      </c>
      <c r="S69" s="23">
        <v>0</v>
      </c>
      <c r="T69" s="18">
        <v>8</v>
      </c>
      <c r="U69" s="23">
        <v>2</v>
      </c>
      <c r="V69" s="18">
        <v>2</v>
      </c>
      <c r="W69" s="23">
        <v>1</v>
      </c>
      <c r="X69" s="18">
        <v>4</v>
      </c>
      <c r="Y69" s="23">
        <v>2</v>
      </c>
      <c r="Z69" s="18">
        <v>93</v>
      </c>
      <c r="AA69" s="23">
        <v>1</v>
      </c>
      <c r="AB69" s="18">
        <v>88</v>
      </c>
      <c r="AC69" s="23">
        <v>0</v>
      </c>
      <c r="AD69" s="18">
        <v>96</v>
      </c>
      <c r="AE69" s="23">
        <v>0</v>
      </c>
      <c r="AF69" s="18">
        <v>11</v>
      </c>
      <c r="AG69" s="23">
        <v>0</v>
      </c>
      <c r="AH69" s="18">
        <v>68</v>
      </c>
      <c r="AI69"/>
      <c r="AJ69"/>
    </row>
    <row r="70" spans="1:36" ht="13.5" customHeight="1">
      <c r="A70" s="54">
        <v>100</v>
      </c>
      <c r="B70" s="4" t="s">
        <v>141</v>
      </c>
      <c r="C70" s="62"/>
      <c r="D70" s="10" t="s">
        <v>27</v>
      </c>
      <c r="E70" s="46">
        <v>63</v>
      </c>
      <c r="F70" s="50">
        <f>(($D6+1)-E70)+1</f>
        <v>43</v>
      </c>
      <c r="G70" s="49">
        <v>0</v>
      </c>
      <c r="H70" s="49">
        <f t="shared" si="6"/>
        <v>43</v>
      </c>
      <c r="I70" s="39">
        <f t="shared" si="4"/>
        <v>10</v>
      </c>
      <c r="J70" s="20">
        <f t="shared" si="5"/>
        <v>11</v>
      </c>
      <c r="K70" s="65">
        <v>131</v>
      </c>
      <c r="L70" s="66"/>
      <c r="M70" s="23">
        <v>1</v>
      </c>
      <c r="N70" s="18">
        <v>45</v>
      </c>
      <c r="O70" s="23">
        <v>2</v>
      </c>
      <c r="P70" s="18">
        <v>47</v>
      </c>
      <c r="Q70" s="23">
        <v>0</v>
      </c>
      <c r="R70" s="18">
        <v>58</v>
      </c>
      <c r="S70" s="23">
        <v>2</v>
      </c>
      <c r="T70" s="18">
        <v>29</v>
      </c>
      <c r="U70" s="23">
        <v>1</v>
      </c>
      <c r="V70" s="18">
        <v>38</v>
      </c>
      <c r="W70" s="23">
        <v>0</v>
      </c>
      <c r="X70" s="18">
        <v>44</v>
      </c>
      <c r="Y70" s="23">
        <v>2</v>
      </c>
      <c r="Z70" s="18">
        <v>60</v>
      </c>
      <c r="AA70" s="23">
        <v>0</v>
      </c>
      <c r="AB70" s="18">
        <v>46</v>
      </c>
      <c r="AC70" s="23">
        <v>1</v>
      </c>
      <c r="AD70" s="18">
        <v>68</v>
      </c>
      <c r="AE70" s="23">
        <v>0</v>
      </c>
      <c r="AF70" s="18">
        <v>26</v>
      </c>
      <c r="AG70" s="23">
        <v>1</v>
      </c>
      <c r="AH70" s="18">
        <v>65</v>
      </c>
      <c r="AI70"/>
      <c r="AJ70"/>
    </row>
    <row r="71" spans="1:36" ht="13.5" customHeight="1">
      <c r="A71" s="54">
        <v>22</v>
      </c>
      <c r="B71" s="4" t="s">
        <v>55</v>
      </c>
      <c r="C71" s="62"/>
      <c r="D71" s="10" t="s">
        <v>27</v>
      </c>
      <c r="E71" s="46">
        <v>64</v>
      </c>
      <c r="F71" s="50">
        <f>(($D6+1)-E71)+1</f>
        <v>42</v>
      </c>
      <c r="G71" s="49">
        <v>0</v>
      </c>
      <c r="H71" s="49">
        <f t="shared" si="6"/>
        <v>42</v>
      </c>
      <c r="I71" s="39">
        <f t="shared" si="4"/>
        <v>10</v>
      </c>
      <c r="J71" s="20">
        <f t="shared" si="5"/>
        <v>11</v>
      </c>
      <c r="K71" s="65">
        <v>129</v>
      </c>
      <c r="L71" s="66"/>
      <c r="M71" s="23">
        <v>2</v>
      </c>
      <c r="N71" s="18">
        <v>76</v>
      </c>
      <c r="O71" s="23">
        <v>0</v>
      </c>
      <c r="P71" s="18">
        <v>80</v>
      </c>
      <c r="Q71" s="23">
        <v>0</v>
      </c>
      <c r="R71" s="18">
        <v>60</v>
      </c>
      <c r="S71" s="23">
        <v>1</v>
      </c>
      <c r="T71" s="18">
        <v>61</v>
      </c>
      <c r="U71" s="23">
        <v>2</v>
      </c>
      <c r="V71" s="18">
        <v>45</v>
      </c>
      <c r="W71" s="23">
        <v>2</v>
      </c>
      <c r="X71" s="18">
        <v>94</v>
      </c>
      <c r="Y71" s="23">
        <v>0</v>
      </c>
      <c r="Z71" s="18">
        <v>102</v>
      </c>
      <c r="AA71" s="23">
        <v>0</v>
      </c>
      <c r="AB71" s="18">
        <v>106</v>
      </c>
      <c r="AC71" s="23">
        <v>2</v>
      </c>
      <c r="AD71" s="18">
        <v>98</v>
      </c>
      <c r="AE71" s="23">
        <v>1</v>
      </c>
      <c r="AF71" s="18">
        <v>86</v>
      </c>
      <c r="AG71" s="23">
        <v>0</v>
      </c>
      <c r="AH71" s="18">
        <v>81</v>
      </c>
      <c r="AI71"/>
      <c r="AJ71"/>
    </row>
    <row r="72" spans="1:36" ht="13.5" customHeight="1">
      <c r="A72" s="54">
        <v>86</v>
      </c>
      <c r="B72" s="4" t="s">
        <v>142</v>
      </c>
      <c r="C72" s="62"/>
      <c r="D72" s="10" t="s">
        <v>27</v>
      </c>
      <c r="E72" s="46">
        <v>65</v>
      </c>
      <c r="F72" s="50">
        <f>(($D6+1)-E72)+1</f>
        <v>41</v>
      </c>
      <c r="G72" s="49">
        <v>0</v>
      </c>
      <c r="H72" s="49">
        <f t="shared" si="6"/>
        <v>41</v>
      </c>
      <c r="I72" s="39">
        <f aca="true" t="shared" si="7" ref="I72:I110">M72+O72+Q72+S72+U72+W72+Y72+AA72+AC72+AE72+AG72</f>
        <v>10</v>
      </c>
      <c r="J72" s="20">
        <f aca="true" t="shared" si="8" ref="J72:J103">SUM(1+N72&lt;110,1+P72&lt;110,1+R72&lt;110,1+T72&lt;110,1+V72&lt;110,1+X72&lt;110,1+Z72&lt;110,1+AB72&lt;110,1+AD72&lt;110,1+AF72&lt;110,1+AH72&lt;110)</f>
        <v>11</v>
      </c>
      <c r="K72" s="65">
        <v>125</v>
      </c>
      <c r="L72" s="66"/>
      <c r="M72" s="23">
        <v>2</v>
      </c>
      <c r="N72" s="18">
        <v>32</v>
      </c>
      <c r="O72" s="23">
        <v>2</v>
      </c>
      <c r="P72" s="18">
        <v>39</v>
      </c>
      <c r="Q72" s="23">
        <v>2</v>
      </c>
      <c r="R72" s="18">
        <v>48</v>
      </c>
      <c r="S72" s="23">
        <v>0</v>
      </c>
      <c r="T72" s="18">
        <v>40</v>
      </c>
      <c r="U72" s="23">
        <v>2</v>
      </c>
      <c r="V72" s="18">
        <v>5</v>
      </c>
      <c r="W72" s="23">
        <v>0</v>
      </c>
      <c r="X72" s="18">
        <v>58</v>
      </c>
      <c r="Y72" s="23">
        <v>0</v>
      </c>
      <c r="Z72" s="18">
        <v>21</v>
      </c>
      <c r="AA72" s="23">
        <v>0</v>
      </c>
      <c r="AB72" s="18">
        <v>15</v>
      </c>
      <c r="AC72" s="23">
        <v>1</v>
      </c>
      <c r="AD72" s="18">
        <v>60</v>
      </c>
      <c r="AE72" s="23">
        <v>1</v>
      </c>
      <c r="AF72" s="18">
        <v>22</v>
      </c>
      <c r="AG72" s="23">
        <v>0</v>
      </c>
      <c r="AH72" s="18">
        <v>26</v>
      </c>
      <c r="AI72"/>
      <c r="AJ72"/>
    </row>
    <row r="73" spans="1:36" ht="13.5" customHeight="1">
      <c r="A73" s="54">
        <v>6</v>
      </c>
      <c r="B73" s="4" t="s">
        <v>143</v>
      </c>
      <c r="C73" s="62" t="s">
        <v>158</v>
      </c>
      <c r="D73" s="10" t="s">
        <v>27</v>
      </c>
      <c r="E73" s="46">
        <v>66</v>
      </c>
      <c r="F73" s="50">
        <f>(($D6+1)-E73)+1</f>
        <v>40</v>
      </c>
      <c r="G73" s="49">
        <v>0</v>
      </c>
      <c r="H73" s="49">
        <f t="shared" si="6"/>
        <v>40</v>
      </c>
      <c r="I73" s="39">
        <f t="shared" si="7"/>
        <v>10</v>
      </c>
      <c r="J73" s="20">
        <f t="shared" si="8"/>
        <v>11</v>
      </c>
      <c r="K73" s="65">
        <v>123</v>
      </c>
      <c r="L73" s="66">
        <v>116</v>
      </c>
      <c r="M73" s="23">
        <v>0</v>
      </c>
      <c r="N73" s="18">
        <v>60</v>
      </c>
      <c r="O73" s="23">
        <v>0</v>
      </c>
      <c r="P73" s="18">
        <v>53</v>
      </c>
      <c r="Q73" s="23">
        <v>2</v>
      </c>
      <c r="R73" s="18">
        <v>68</v>
      </c>
      <c r="S73" s="23">
        <v>2</v>
      </c>
      <c r="T73" s="18">
        <v>84</v>
      </c>
      <c r="U73" s="23">
        <v>2</v>
      </c>
      <c r="V73" s="18">
        <v>77</v>
      </c>
      <c r="W73" s="23">
        <v>1</v>
      </c>
      <c r="X73" s="18">
        <v>70</v>
      </c>
      <c r="Y73" s="23">
        <v>1</v>
      </c>
      <c r="Z73" s="18">
        <v>56</v>
      </c>
      <c r="AA73" s="23">
        <v>0</v>
      </c>
      <c r="AB73" s="18">
        <v>89</v>
      </c>
      <c r="AC73" s="23">
        <v>0</v>
      </c>
      <c r="AD73" s="18">
        <v>81</v>
      </c>
      <c r="AE73" s="23">
        <v>2</v>
      </c>
      <c r="AF73" s="18">
        <v>97</v>
      </c>
      <c r="AG73" s="23">
        <v>0</v>
      </c>
      <c r="AH73" s="18">
        <v>83</v>
      </c>
      <c r="AI73"/>
      <c r="AJ73"/>
    </row>
    <row r="74" spans="1:36" ht="13.5" customHeight="1">
      <c r="A74" s="54">
        <v>39</v>
      </c>
      <c r="B74" s="4" t="s">
        <v>56</v>
      </c>
      <c r="C74" s="62"/>
      <c r="D74" s="10" t="s">
        <v>79</v>
      </c>
      <c r="E74" s="46">
        <v>67</v>
      </c>
      <c r="F74" s="50">
        <f>(($D6+1)-E74)+1</f>
        <v>39</v>
      </c>
      <c r="G74" s="49">
        <v>0</v>
      </c>
      <c r="H74" s="49">
        <f t="shared" si="6"/>
        <v>39</v>
      </c>
      <c r="I74" s="39">
        <f t="shared" si="7"/>
        <v>10</v>
      </c>
      <c r="J74" s="20">
        <f t="shared" si="8"/>
        <v>11</v>
      </c>
      <c r="K74" s="65">
        <v>123</v>
      </c>
      <c r="L74" s="66">
        <v>115</v>
      </c>
      <c r="M74" s="23">
        <v>2</v>
      </c>
      <c r="N74" s="18">
        <v>94</v>
      </c>
      <c r="O74" s="23">
        <v>0</v>
      </c>
      <c r="P74" s="18">
        <v>86</v>
      </c>
      <c r="Q74" s="23">
        <v>2</v>
      </c>
      <c r="R74" s="18">
        <v>106</v>
      </c>
      <c r="S74" s="23">
        <v>1</v>
      </c>
      <c r="T74" s="18">
        <v>102</v>
      </c>
      <c r="U74" s="23">
        <v>0</v>
      </c>
      <c r="V74" s="18">
        <v>93</v>
      </c>
      <c r="W74" s="23">
        <v>2</v>
      </c>
      <c r="X74" s="18">
        <v>98</v>
      </c>
      <c r="Y74" s="23">
        <v>0</v>
      </c>
      <c r="Z74" s="18">
        <v>89</v>
      </c>
      <c r="AA74" s="23">
        <v>1</v>
      </c>
      <c r="AB74" s="18">
        <v>77</v>
      </c>
      <c r="AC74" s="23">
        <v>1</v>
      </c>
      <c r="AD74" s="18">
        <v>87</v>
      </c>
      <c r="AE74" s="23">
        <v>1</v>
      </c>
      <c r="AF74" s="18">
        <v>92</v>
      </c>
      <c r="AG74" s="23">
        <v>0</v>
      </c>
      <c r="AH74" s="18">
        <v>101</v>
      </c>
      <c r="AI74"/>
      <c r="AJ74"/>
    </row>
    <row r="75" spans="1:36" ht="13.5" customHeight="1">
      <c r="A75" s="54">
        <v>60</v>
      </c>
      <c r="B75" s="4" t="s">
        <v>57</v>
      </c>
      <c r="C75" s="62"/>
      <c r="D75" s="10" t="s">
        <v>27</v>
      </c>
      <c r="E75" s="46">
        <v>68</v>
      </c>
      <c r="F75" s="50">
        <f>(($D6+1)-E75)+1</f>
        <v>38</v>
      </c>
      <c r="G75" s="49">
        <v>0</v>
      </c>
      <c r="H75" s="49">
        <f t="shared" si="6"/>
        <v>38</v>
      </c>
      <c r="I75" s="39">
        <f t="shared" si="7"/>
        <v>10</v>
      </c>
      <c r="J75" s="20">
        <f t="shared" si="8"/>
        <v>11</v>
      </c>
      <c r="K75" s="65">
        <v>118</v>
      </c>
      <c r="L75" s="66"/>
      <c r="M75" s="23">
        <v>2</v>
      </c>
      <c r="N75" s="18">
        <v>6</v>
      </c>
      <c r="O75" s="23">
        <v>0</v>
      </c>
      <c r="P75" s="18">
        <v>107</v>
      </c>
      <c r="Q75" s="23">
        <v>2</v>
      </c>
      <c r="R75" s="18">
        <v>22</v>
      </c>
      <c r="S75" s="23">
        <v>2</v>
      </c>
      <c r="T75" s="18">
        <v>9</v>
      </c>
      <c r="U75" s="23">
        <v>0</v>
      </c>
      <c r="V75" s="18">
        <v>96</v>
      </c>
      <c r="W75" s="23">
        <v>0</v>
      </c>
      <c r="X75" s="18">
        <v>10</v>
      </c>
      <c r="Y75" s="23">
        <v>0</v>
      </c>
      <c r="Z75" s="18">
        <v>100</v>
      </c>
      <c r="AA75" s="23">
        <v>2</v>
      </c>
      <c r="AB75" s="18">
        <v>95</v>
      </c>
      <c r="AC75" s="23">
        <v>1</v>
      </c>
      <c r="AD75" s="18">
        <v>86</v>
      </c>
      <c r="AE75" s="23">
        <v>1</v>
      </c>
      <c r="AF75" s="18">
        <v>94</v>
      </c>
      <c r="AG75" s="23">
        <v>0</v>
      </c>
      <c r="AH75" s="18">
        <v>93</v>
      </c>
      <c r="AI75"/>
      <c r="AJ75"/>
    </row>
    <row r="76" spans="1:36" ht="13.5" customHeight="1">
      <c r="A76" s="54">
        <v>105</v>
      </c>
      <c r="B76" s="4" t="s">
        <v>58</v>
      </c>
      <c r="C76" s="62"/>
      <c r="D76" s="10" t="s">
        <v>79</v>
      </c>
      <c r="E76" s="46">
        <v>69</v>
      </c>
      <c r="F76" s="50">
        <f>(($D6+1)-E76)+1</f>
        <v>37</v>
      </c>
      <c r="G76" s="49">
        <v>0</v>
      </c>
      <c r="H76" s="49">
        <f t="shared" si="6"/>
        <v>37</v>
      </c>
      <c r="I76" s="39">
        <f t="shared" si="7"/>
        <v>10</v>
      </c>
      <c r="J76" s="20">
        <f t="shared" si="8"/>
        <v>11</v>
      </c>
      <c r="K76" s="65">
        <v>117</v>
      </c>
      <c r="L76" s="66"/>
      <c r="M76" s="23">
        <v>2</v>
      </c>
      <c r="N76" s="18">
        <v>50</v>
      </c>
      <c r="O76" s="23">
        <v>0</v>
      </c>
      <c r="P76" s="18">
        <v>48</v>
      </c>
      <c r="Q76" s="23">
        <v>0</v>
      </c>
      <c r="R76" s="18">
        <v>1</v>
      </c>
      <c r="S76" s="23">
        <v>1</v>
      </c>
      <c r="T76" s="18">
        <v>45</v>
      </c>
      <c r="U76" s="23">
        <v>2</v>
      </c>
      <c r="V76" s="18">
        <v>24</v>
      </c>
      <c r="W76" s="23">
        <v>2</v>
      </c>
      <c r="X76" s="18">
        <v>7</v>
      </c>
      <c r="Y76" s="23">
        <v>1</v>
      </c>
      <c r="Z76" s="18">
        <v>46</v>
      </c>
      <c r="AA76" s="23">
        <v>0</v>
      </c>
      <c r="AB76" s="18">
        <v>56</v>
      </c>
      <c r="AC76" s="23">
        <v>0</v>
      </c>
      <c r="AD76" s="18">
        <v>3</v>
      </c>
      <c r="AE76" s="23">
        <v>0</v>
      </c>
      <c r="AF76" s="18">
        <v>61</v>
      </c>
      <c r="AG76" s="23">
        <v>2</v>
      </c>
      <c r="AH76" s="18">
        <v>47</v>
      </c>
      <c r="AI76"/>
      <c r="AJ76"/>
    </row>
    <row r="77" spans="1:36" ht="13.5" customHeight="1">
      <c r="A77" s="54">
        <v>2</v>
      </c>
      <c r="B77" s="4" t="s">
        <v>59</v>
      </c>
      <c r="C77" s="62"/>
      <c r="D77" s="10" t="s">
        <v>79</v>
      </c>
      <c r="E77" s="46">
        <v>70</v>
      </c>
      <c r="F77" s="50">
        <f>(($D6+1)-E77)+1</f>
        <v>36</v>
      </c>
      <c r="G77" s="49">
        <v>0</v>
      </c>
      <c r="H77" s="49">
        <f t="shared" si="6"/>
        <v>36</v>
      </c>
      <c r="I77" s="39">
        <f t="shared" si="7"/>
        <v>10</v>
      </c>
      <c r="J77" s="20">
        <f t="shared" si="8"/>
        <v>11</v>
      </c>
      <c r="K77" s="65">
        <v>115</v>
      </c>
      <c r="L77" s="66">
        <v>108</v>
      </c>
      <c r="M77" s="23">
        <v>1</v>
      </c>
      <c r="N77" s="18">
        <v>56</v>
      </c>
      <c r="O77" s="23">
        <v>0</v>
      </c>
      <c r="P77" s="18">
        <v>58</v>
      </c>
      <c r="Q77" s="23">
        <v>2</v>
      </c>
      <c r="R77" s="18">
        <v>54</v>
      </c>
      <c r="S77" s="23">
        <v>1</v>
      </c>
      <c r="T77" s="18">
        <v>53</v>
      </c>
      <c r="U77" s="23">
        <v>0</v>
      </c>
      <c r="V77" s="18">
        <v>48</v>
      </c>
      <c r="W77" s="23">
        <v>0</v>
      </c>
      <c r="X77" s="18">
        <v>76</v>
      </c>
      <c r="Y77" s="23">
        <v>1</v>
      </c>
      <c r="Z77" s="18">
        <v>42</v>
      </c>
      <c r="AA77" s="23">
        <v>0</v>
      </c>
      <c r="AB77" s="18">
        <v>45</v>
      </c>
      <c r="AC77" s="23">
        <v>1</v>
      </c>
      <c r="AD77" s="18">
        <v>33</v>
      </c>
      <c r="AE77" s="23">
        <v>2</v>
      </c>
      <c r="AF77" s="18">
        <v>98</v>
      </c>
      <c r="AG77" s="23">
        <v>2</v>
      </c>
      <c r="AH77" s="18">
        <v>57</v>
      </c>
      <c r="AI77"/>
      <c r="AJ77"/>
    </row>
    <row r="78" spans="1:36" ht="13.5" customHeight="1">
      <c r="A78" s="54">
        <v>65</v>
      </c>
      <c r="B78" s="4" t="s">
        <v>144</v>
      </c>
      <c r="C78" s="62" t="s">
        <v>158</v>
      </c>
      <c r="D78" s="10" t="s">
        <v>27</v>
      </c>
      <c r="E78" s="46">
        <v>71</v>
      </c>
      <c r="F78" s="50">
        <f>(($D6+1)-E78)+1</f>
        <v>35</v>
      </c>
      <c r="G78" s="49">
        <v>0</v>
      </c>
      <c r="H78" s="49">
        <f t="shared" si="6"/>
        <v>35</v>
      </c>
      <c r="I78" s="39">
        <f t="shared" si="7"/>
        <v>10</v>
      </c>
      <c r="J78" s="20">
        <f t="shared" si="8"/>
        <v>11</v>
      </c>
      <c r="K78" s="65">
        <v>115</v>
      </c>
      <c r="L78" s="66">
        <v>108</v>
      </c>
      <c r="M78" s="23">
        <v>1</v>
      </c>
      <c r="N78" s="18">
        <v>11</v>
      </c>
      <c r="O78" s="23">
        <v>2</v>
      </c>
      <c r="P78" s="18">
        <v>1</v>
      </c>
      <c r="Q78" s="23">
        <v>0</v>
      </c>
      <c r="R78" s="18">
        <v>13</v>
      </c>
      <c r="S78" s="23">
        <v>1</v>
      </c>
      <c r="T78" s="18">
        <v>15</v>
      </c>
      <c r="U78" s="23">
        <v>0</v>
      </c>
      <c r="V78" s="18">
        <v>9</v>
      </c>
      <c r="W78" s="23">
        <v>0</v>
      </c>
      <c r="X78" s="18">
        <v>108</v>
      </c>
      <c r="Y78" s="23">
        <v>1</v>
      </c>
      <c r="Z78" s="18">
        <v>7</v>
      </c>
      <c r="AA78" s="23">
        <v>0</v>
      </c>
      <c r="AB78" s="18">
        <v>30</v>
      </c>
      <c r="AC78" s="23">
        <v>2</v>
      </c>
      <c r="AD78" s="18">
        <v>28</v>
      </c>
      <c r="AE78" s="23">
        <v>2</v>
      </c>
      <c r="AF78" s="18">
        <v>42</v>
      </c>
      <c r="AG78" s="23">
        <v>1</v>
      </c>
      <c r="AH78" s="18">
        <v>100</v>
      </c>
      <c r="AI78"/>
      <c r="AJ78"/>
    </row>
    <row r="79" spans="1:36" ht="13.5" customHeight="1">
      <c r="A79" s="55">
        <v>95</v>
      </c>
      <c r="B79" s="36" t="s">
        <v>60</v>
      </c>
      <c r="C79" s="63"/>
      <c r="D79" s="12" t="s">
        <v>27</v>
      </c>
      <c r="E79" s="46">
        <v>72</v>
      </c>
      <c r="F79" s="50">
        <f>(($D6+1)-E79)+1</f>
        <v>34</v>
      </c>
      <c r="G79" s="49">
        <v>0</v>
      </c>
      <c r="H79" s="49">
        <f t="shared" si="6"/>
        <v>34</v>
      </c>
      <c r="I79" s="39">
        <f t="shared" si="7"/>
        <v>10</v>
      </c>
      <c r="J79" s="20">
        <f t="shared" si="8"/>
        <v>11</v>
      </c>
      <c r="K79" s="65">
        <v>113</v>
      </c>
      <c r="L79" s="66"/>
      <c r="M79" s="24">
        <v>0</v>
      </c>
      <c r="N79" s="19">
        <v>40</v>
      </c>
      <c r="O79" s="24">
        <v>2</v>
      </c>
      <c r="P79" s="19">
        <v>33</v>
      </c>
      <c r="Q79" s="24">
        <v>0</v>
      </c>
      <c r="R79" s="19">
        <v>31</v>
      </c>
      <c r="S79" s="24">
        <v>2</v>
      </c>
      <c r="T79" s="19">
        <v>32</v>
      </c>
      <c r="U79" s="24">
        <v>0</v>
      </c>
      <c r="V79" s="19">
        <v>10</v>
      </c>
      <c r="W79" s="24">
        <v>0</v>
      </c>
      <c r="X79" s="19">
        <v>68</v>
      </c>
      <c r="Y79" s="24">
        <v>2</v>
      </c>
      <c r="Z79" s="19">
        <v>43</v>
      </c>
      <c r="AA79" s="24">
        <v>0</v>
      </c>
      <c r="AB79" s="19">
        <v>60</v>
      </c>
      <c r="AC79" s="24">
        <v>2</v>
      </c>
      <c r="AD79" s="19">
        <v>50</v>
      </c>
      <c r="AE79" s="24">
        <v>0</v>
      </c>
      <c r="AF79" s="19">
        <v>45</v>
      </c>
      <c r="AG79" s="24">
        <v>2</v>
      </c>
      <c r="AH79" s="19">
        <v>36</v>
      </c>
      <c r="AI79"/>
      <c r="AJ79"/>
    </row>
    <row r="80" spans="1:36" ht="13.5" customHeight="1">
      <c r="A80" s="55">
        <v>92</v>
      </c>
      <c r="B80" s="36" t="s">
        <v>8</v>
      </c>
      <c r="C80" s="63"/>
      <c r="D80" s="12" t="s">
        <v>27</v>
      </c>
      <c r="E80" s="46">
        <v>73</v>
      </c>
      <c r="F80" s="50">
        <f>(($D6+1)-E80)+1</f>
        <v>33</v>
      </c>
      <c r="G80" s="49">
        <v>0</v>
      </c>
      <c r="H80" s="49">
        <f t="shared" si="6"/>
        <v>33</v>
      </c>
      <c r="I80" s="39">
        <f t="shared" si="7"/>
        <v>10</v>
      </c>
      <c r="J80" s="20">
        <f t="shared" si="8"/>
        <v>11</v>
      </c>
      <c r="K80" s="65">
        <v>108</v>
      </c>
      <c r="L80" s="66"/>
      <c r="M80" s="24">
        <v>0</v>
      </c>
      <c r="N80" s="19">
        <v>36</v>
      </c>
      <c r="O80" s="24">
        <v>0</v>
      </c>
      <c r="P80" s="19">
        <v>30</v>
      </c>
      <c r="Q80" s="24">
        <v>2</v>
      </c>
      <c r="R80" s="19">
        <v>33</v>
      </c>
      <c r="S80" s="24">
        <v>1</v>
      </c>
      <c r="T80" s="19">
        <v>24</v>
      </c>
      <c r="U80" s="24">
        <v>0</v>
      </c>
      <c r="V80" s="19">
        <v>29</v>
      </c>
      <c r="W80" s="24">
        <v>2</v>
      </c>
      <c r="X80" s="19">
        <v>43</v>
      </c>
      <c r="Y80" s="24">
        <v>2</v>
      </c>
      <c r="Z80" s="19">
        <v>45</v>
      </c>
      <c r="AA80" s="24">
        <v>2</v>
      </c>
      <c r="AB80" s="19">
        <v>25</v>
      </c>
      <c r="AC80" s="24">
        <v>0</v>
      </c>
      <c r="AD80" s="19">
        <v>1</v>
      </c>
      <c r="AE80" s="24">
        <v>1</v>
      </c>
      <c r="AF80" s="19">
        <v>39</v>
      </c>
      <c r="AG80" s="24">
        <v>0</v>
      </c>
      <c r="AH80" s="19">
        <v>38</v>
      </c>
      <c r="AI80"/>
      <c r="AJ80"/>
    </row>
    <row r="81" spans="1:36" ht="13.5" customHeight="1">
      <c r="A81" s="55">
        <v>94</v>
      </c>
      <c r="B81" s="36" t="s">
        <v>61</v>
      </c>
      <c r="C81" s="63" t="s">
        <v>159</v>
      </c>
      <c r="D81" s="12" t="s">
        <v>27</v>
      </c>
      <c r="E81" s="46">
        <v>74</v>
      </c>
      <c r="F81" s="50">
        <f>(($D6+1)-E81)+1</f>
        <v>32</v>
      </c>
      <c r="G81" s="49">
        <v>0</v>
      </c>
      <c r="H81" s="49">
        <f t="shared" si="6"/>
        <v>32</v>
      </c>
      <c r="I81" s="39">
        <f t="shared" si="7"/>
        <v>10</v>
      </c>
      <c r="J81" s="20">
        <f t="shared" si="8"/>
        <v>11</v>
      </c>
      <c r="K81" s="65">
        <v>101</v>
      </c>
      <c r="L81" s="66"/>
      <c r="M81" s="24">
        <v>0</v>
      </c>
      <c r="N81" s="19">
        <v>39</v>
      </c>
      <c r="O81" s="24">
        <v>0</v>
      </c>
      <c r="P81" s="19">
        <v>32</v>
      </c>
      <c r="Q81" s="24">
        <v>2</v>
      </c>
      <c r="R81" s="19">
        <v>59</v>
      </c>
      <c r="S81" s="24">
        <v>1</v>
      </c>
      <c r="T81" s="19">
        <v>30</v>
      </c>
      <c r="U81" s="24">
        <v>2</v>
      </c>
      <c r="V81" s="19">
        <v>28</v>
      </c>
      <c r="W81" s="24">
        <v>0</v>
      </c>
      <c r="X81" s="19">
        <v>22</v>
      </c>
      <c r="Y81" s="24">
        <v>0</v>
      </c>
      <c r="Z81" s="19">
        <v>29</v>
      </c>
      <c r="AA81" s="24">
        <v>2</v>
      </c>
      <c r="AB81" s="19">
        <v>33</v>
      </c>
      <c r="AC81" s="24">
        <v>2</v>
      </c>
      <c r="AD81" s="19">
        <v>42</v>
      </c>
      <c r="AE81" s="24">
        <v>1</v>
      </c>
      <c r="AF81" s="19">
        <v>60</v>
      </c>
      <c r="AG81" s="24">
        <v>0</v>
      </c>
      <c r="AH81" s="19">
        <v>45</v>
      </c>
      <c r="AI81"/>
      <c r="AJ81"/>
    </row>
    <row r="82" spans="1:36" ht="13.5" customHeight="1">
      <c r="A82" s="55">
        <v>32</v>
      </c>
      <c r="B82" s="36" t="s">
        <v>145</v>
      </c>
      <c r="C82" s="63"/>
      <c r="D82" s="12" t="s">
        <v>27</v>
      </c>
      <c r="E82" s="46">
        <v>75</v>
      </c>
      <c r="F82" s="50">
        <f>(($D6+1)-E82)+1</f>
        <v>31</v>
      </c>
      <c r="G82" s="49">
        <v>0</v>
      </c>
      <c r="H82" s="49">
        <f t="shared" si="6"/>
        <v>31</v>
      </c>
      <c r="I82" s="39">
        <f t="shared" si="7"/>
        <v>10</v>
      </c>
      <c r="J82" s="20">
        <f t="shared" si="8"/>
        <v>11</v>
      </c>
      <c r="K82" s="65">
        <v>96</v>
      </c>
      <c r="L82" s="66"/>
      <c r="M82" s="24">
        <v>0</v>
      </c>
      <c r="N82" s="19">
        <v>86</v>
      </c>
      <c r="O82" s="24">
        <v>2</v>
      </c>
      <c r="P82" s="19">
        <v>94</v>
      </c>
      <c r="Q82" s="24">
        <v>0</v>
      </c>
      <c r="R82" s="19">
        <v>98</v>
      </c>
      <c r="S82" s="24">
        <v>0</v>
      </c>
      <c r="T82" s="19">
        <v>95</v>
      </c>
      <c r="U82" s="24">
        <v>0</v>
      </c>
      <c r="V82" s="19">
        <v>68</v>
      </c>
      <c r="W82" s="24">
        <v>2</v>
      </c>
      <c r="X82" s="19">
        <v>51</v>
      </c>
      <c r="Y82" s="24">
        <v>0</v>
      </c>
      <c r="Z82" s="19">
        <v>69</v>
      </c>
      <c r="AA82" s="24">
        <v>0</v>
      </c>
      <c r="AB82" s="19">
        <v>50</v>
      </c>
      <c r="AC82" s="24">
        <v>2</v>
      </c>
      <c r="AD82" s="19">
        <v>34</v>
      </c>
      <c r="AE82" s="24">
        <v>2</v>
      </c>
      <c r="AF82" s="19">
        <v>54</v>
      </c>
      <c r="AG82" s="24">
        <v>2</v>
      </c>
      <c r="AH82" s="19">
        <v>62</v>
      </c>
      <c r="AI82"/>
      <c r="AJ82"/>
    </row>
    <row r="83" spans="1:36" ht="13.5" customHeight="1">
      <c r="A83" s="55">
        <v>53</v>
      </c>
      <c r="B83" s="36" t="s">
        <v>6</v>
      </c>
      <c r="C83" s="63"/>
      <c r="D83" s="12" t="s">
        <v>27</v>
      </c>
      <c r="E83" s="46">
        <v>76</v>
      </c>
      <c r="F83" s="50">
        <f>(($D6+1)-E83)+1</f>
        <v>30</v>
      </c>
      <c r="G83" s="49">
        <v>0</v>
      </c>
      <c r="H83" s="49">
        <f t="shared" si="6"/>
        <v>30</v>
      </c>
      <c r="I83" s="39">
        <f t="shared" si="7"/>
        <v>9</v>
      </c>
      <c r="J83" s="20">
        <f t="shared" si="8"/>
        <v>11</v>
      </c>
      <c r="K83" s="65">
        <v>120</v>
      </c>
      <c r="L83" s="66"/>
      <c r="M83" s="24">
        <v>0</v>
      </c>
      <c r="N83" s="19">
        <v>107</v>
      </c>
      <c r="O83" s="24">
        <v>2</v>
      </c>
      <c r="P83" s="19">
        <v>6</v>
      </c>
      <c r="Q83" s="24">
        <v>1</v>
      </c>
      <c r="R83" s="19">
        <v>18</v>
      </c>
      <c r="S83" s="24">
        <v>1</v>
      </c>
      <c r="T83" s="19">
        <v>2</v>
      </c>
      <c r="U83" s="24">
        <v>2</v>
      </c>
      <c r="V83" s="19">
        <v>7</v>
      </c>
      <c r="W83" s="24">
        <v>0</v>
      </c>
      <c r="X83" s="19">
        <v>9</v>
      </c>
      <c r="Y83" s="24">
        <v>2</v>
      </c>
      <c r="Z83" s="19">
        <v>84</v>
      </c>
      <c r="AA83" s="24">
        <v>0</v>
      </c>
      <c r="AB83" s="19">
        <v>103</v>
      </c>
      <c r="AC83" s="24">
        <v>1</v>
      </c>
      <c r="AD83" s="19">
        <v>93</v>
      </c>
      <c r="AE83" s="24">
        <v>0</v>
      </c>
      <c r="AF83" s="19">
        <v>106</v>
      </c>
      <c r="AG83" s="24">
        <v>0</v>
      </c>
      <c r="AH83" s="19">
        <v>73</v>
      </c>
      <c r="AI83"/>
      <c r="AJ83"/>
    </row>
    <row r="84" spans="1:36" ht="13.5" customHeight="1">
      <c r="A84" s="55">
        <v>97</v>
      </c>
      <c r="B84" s="36" t="s">
        <v>62</v>
      </c>
      <c r="C84" s="63"/>
      <c r="D84" s="12" t="s">
        <v>79</v>
      </c>
      <c r="E84" s="46">
        <v>77</v>
      </c>
      <c r="F84" s="50">
        <f>(($D6+1)-E84)+1</f>
        <v>29</v>
      </c>
      <c r="G84" s="49">
        <v>0</v>
      </c>
      <c r="H84" s="49">
        <f t="shared" si="6"/>
        <v>29</v>
      </c>
      <c r="I84" s="39">
        <f t="shared" si="7"/>
        <v>9</v>
      </c>
      <c r="J84" s="20">
        <f t="shared" si="8"/>
        <v>11</v>
      </c>
      <c r="K84" s="65">
        <v>118</v>
      </c>
      <c r="L84" s="66"/>
      <c r="M84" s="24">
        <v>2</v>
      </c>
      <c r="N84" s="19">
        <v>42</v>
      </c>
      <c r="O84" s="24">
        <v>0</v>
      </c>
      <c r="P84" s="19">
        <v>46</v>
      </c>
      <c r="Q84" s="24">
        <v>0</v>
      </c>
      <c r="R84" s="19">
        <v>35</v>
      </c>
      <c r="S84" s="24">
        <v>2</v>
      </c>
      <c r="T84" s="19">
        <v>34</v>
      </c>
      <c r="U84" s="24">
        <v>0</v>
      </c>
      <c r="V84" s="19">
        <v>20</v>
      </c>
      <c r="W84" s="24">
        <v>2</v>
      </c>
      <c r="X84" s="19">
        <v>17</v>
      </c>
      <c r="Y84" s="24">
        <v>1</v>
      </c>
      <c r="Z84" s="19">
        <v>25</v>
      </c>
      <c r="AA84" s="24">
        <v>0</v>
      </c>
      <c r="AB84" s="19">
        <v>29</v>
      </c>
      <c r="AC84" s="24">
        <v>1</v>
      </c>
      <c r="AD84" s="19">
        <v>45</v>
      </c>
      <c r="AE84" s="24">
        <v>0</v>
      </c>
      <c r="AF84" s="19">
        <v>6</v>
      </c>
      <c r="AG84" s="24">
        <v>1</v>
      </c>
      <c r="AH84" s="19">
        <v>41</v>
      </c>
      <c r="AI84"/>
      <c r="AJ84"/>
    </row>
    <row r="85" spans="1:36" ht="13.5" customHeight="1">
      <c r="A85" s="55">
        <v>42</v>
      </c>
      <c r="B85" s="36" t="s">
        <v>146</v>
      </c>
      <c r="C85" s="63"/>
      <c r="D85" s="12" t="s">
        <v>27</v>
      </c>
      <c r="E85" s="46">
        <v>78</v>
      </c>
      <c r="F85" s="50">
        <f>(($D6+1)-E85)+1</f>
        <v>28</v>
      </c>
      <c r="G85" s="49">
        <v>0</v>
      </c>
      <c r="H85" s="49">
        <f t="shared" si="6"/>
        <v>28</v>
      </c>
      <c r="I85" s="39">
        <f t="shared" si="7"/>
        <v>9</v>
      </c>
      <c r="J85" s="20">
        <f t="shared" si="8"/>
        <v>11</v>
      </c>
      <c r="K85" s="65">
        <v>113</v>
      </c>
      <c r="L85" s="66"/>
      <c r="M85" s="24">
        <v>0</v>
      </c>
      <c r="N85" s="19">
        <v>97</v>
      </c>
      <c r="O85" s="24">
        <v>1</v>
      </c>
      <c r="P85" s="19">
        <v>101</v>
      </c>
      <c r="Q85" s="24">
        <v>1</v>
      </c>
      <c r="R85" s="19">
        <v>69</v>
      </c>
      <c r="S85" s="24">
        <v>2</v>
      </c>
      <c r="T85" s="19">
        <v>99</v>
      </c>
      <c r="U85" s="24">
        <v>0</v>
      </c>
      <c r="V85" s="19">
        <v>1</v>
      </c>
      <c r="W85" s="24">
        <v>0</v>
      </c>
      <c r="X85" s="19">
        <v>103</v>
      </c>
      <c r="Y85" s="24">
        <v>1</v>
      </c>
      <c r="Z85" s="19">
        <v>2</v>
      </c>
      <c r="AA85" s="24">
        <v>2</v>
      </c>
      <c r="AB85" s="19">
        <v>23</v>
      </c>
      <c r="AC85" s="24">
        <v>0</v>
      </c>
      <c r="AD85" s="19">
        <v>94</v>
      </c>
      <c r="AE85" s="24">
        <v>0</v>
      </c>
      <c r="AF85" s="19">
        <v>65</v>
      </c>
      <c r="AG85" s="24">
        <v>2</v>
      </c>
      <c r="AH85" s="19">
        <v>7</v>
      </c>
      <c r="AI85"/>
      <c r="AJ85"/>
    </row>
    <row r="86" spans="1:36" ht="13.5" customHeight="1">
      <c r="A86" s="55">
        <v>30</v>
      </c>
      <c r="B86" s="36" t="s">
        <v>63</v>
      </c>
      <c r="C86" s="63"/>
      <c r="D86" s="12" t="s">
        <v>28</v>
      </c>
      <c r="E86" s="46">
        <v>79</v>
      </c>
      <c r="F86" s="50">
        <f>(($D6+1)-E86)+1</f>
        <v>27</v>
      </c>
      <c r="G86" s="49">
        <v>0</v>
      </c>
      <c r="H86" s="49">
        <f t="shared" si="6"/>
        <v>27</v>
      </c>
      <c r="I86" s="39">
        <f t="shared" si="7"/>
        <v>9</v>
      </c>
      <c r="J86" s="20">
        <f t="shared" si="8"/>
        <v>11</v>
      </c>
      <c r="K86" s="65">
        <v>112</v>
      </c>
      <c r="L86" s="66"/>
      <c r="M86" s="24">
        <v>0</v>
      </c>
      <c r="N86" s="19">
        <v>84</v>
      </c>
      <c r="O86" s="24">
        <v>2</v>
      </c>
      <c r="P86" s="19">
        <v>92</v>
      </c>
      <c r="Q86" s="24">
        <v>0</v>
      </c>
      <c r="R86" s="19">
        <v>93</v>
      </c>
      <c r="S86" s="24">
        <v>1</v>
      </c>
      <c r="T86" s="19">
        <v>94</v>
      </c>
      <c r="U86" s="24">
        <v>2</v>
      </c>
      <c r="V86" s="19">
        <v>61</v>
      </c>
      <c r="W86" s="24">
        <v>0</v>
      </c>
      <c r="X86" s="19">
        <v>56</v>
      </c>
      <c r="Y86" s="24">
        <v>0</v>
      </c>
      <c r="Z86" s="19">
        <v>98</v>
      </c>
      <c r="AA86" s="24">
        <v>2</v>
      </c>
      <c r="AB86" s="19">
        <v>65</v>
      </c>
      <c r="AC86" s="24">
        <v>0</v>
      </c>
      <c r="AD86" s="19">
        <v>73</v>
      </c>
      <c r="AE86" s="24">
        <v>2</v>
      </c>
      <c r="AF86" s="19">
        <v>7</v>
      </c>
      <c r="AG86" s="24">
        <v>0</v>
      </c>
      <c r="AH86" s="19">
        <v>69</v>
      </c>
      <c r="AI86"/>
      <c r="AJ86"/>
    </row>
    <row r="87" spans="1:36" ht="13.5" customHeight="1">
      <c r="A87" s="55">
        <v>17</v>
      </c>
      <c r="B87" s="36" t="s">
        <v>64</v>
      </c>
      <c r="C87" s="63"/>
      <c r="D87" s="12" t="s">
        <v>79</v>
      </c>
      <c r="E87" s="46">
        <v>80</v>
      </c>
      <c r="F87" s="50">
        <f>(($D6+1)-E87)+1</f>
        <v>26</v>
      </c>
      <c r="G87" s="49">
        <v>0</v>
      </c>
      <c r="H87" s="49">
        <f t="shared" si="6"/>
        <v>26</v>
      </c>
      <c r="I87" s="39">
        <f t="shared" si="7"/>
        <v>9</v>
      </c>
      <c r="J87" s="20">
        <f t="shared" si="8"/>
        <v>11</v>
      </c>
      <c r="K87" s="65">
        <v>111</v>
      </c>
      <c r="L87" s="66"/>
      <c r="M87" s="24">
        <v>0</v>
      </c>
      <c r="N87" s="19">
        <v>71</v>
      </c>
      <c r="O87" s="24">
        <v>0</v>
      </c>
      <c r="P87" s="19">
        <v>77</v>
      </c>
      <c r="Q87" s="24">
        <v>1</v>
      </c>
      <c r="R87" s="19">
        <v>76</v>
      </c>
      <c r="S87" s="24">
        <v>1</v>
      </c>
      <c r="T87" s="19">
        <v>73</v>
      </c>
      <c r="U87" s="24">
        <v>1</v>
      </c>
      <c r="V87" s="19">
        <v>69</v>
      </c>
      <c r="W87" s="24">
        <v>0</v>
      </c>
      <c r="X87" s="19">
        <v>97</v>
      </c>
      <c r="Y87" s="24">
        <v>1</v>
      </c>
      <c r="Z87" s="19">
        <v>61</v>
      </c>
      <c r="AA87" s="24">
        <v>0</v>
      </c>
      <c r="AB87" s="19">
        <v>36</v>
      </c>
      <c r="AC87" s="24">
        <v>1</v>
      </c>
      <c r="AD87" s="19">
        <v>99</v>
      </c>
      <c r="AE87" s="24">
        <v>2</v>
      </c>
      <c r="AF87" s="19">
        <v>49</v>
      </c>
      <c r="AG87" s="24">
        <v>2</v>
      </c>
      <c r="AH87" s="19">
        <v>50</v>
      </c>
      <c r="AI87"/>
      <c r="AJ87"/>
    </row>
    <row r="88" spans="1:36" ht="13.5" customHeight="1">
      <c r="A88" s="55">
        <v>23</v>
      </c>
      <c r="B88" s="36" t="s">
        <v>65</v>
      </c>
      <c r="C88" s="63"/>
      <c r="D88" s="12" t="s">
        <v>28</v>
      </c>
      <c r="E88" s="46">
        <v>81</v>
      </c>
      <c r="F88" s="50">
        <f>(($D6+1)-E88)+1</f>
        <v>25</v>
      </c>
      <c r="G88" s="49">
        <v>0</v>
      </c>
      <c r="H88" s="49">
        <f t="shared" si="6"/>
        <v>25</v>
      </c>
      <c r="I88" s="39">
        <f t="shared" si="7"/>
        <v>9</v>
      </c>
      <c r="J88" s="20">
        <f t="shared" si="8"/>
        <v>11</v>
      </c>
      <c r="K88" s="65">
        <v>108</v>
      </c>
      <c r="L88" s="66"/>
      <c r="M88" s="24">
        <v>2</v>
      </c>
      <c r="N88" s="19">
        <v>77</v>
      </c>
      <c r="O88" s="24">
        <v>1</v>
      </c>
      <c r="P88" s="19">
        <v>71</v>
      </c>
      <c r="Q88" s="24">
        <v>0</v>
      </c>
      <c r="R88" s="19">
        <v>67</v>
      </c>
      <c r="S88" s="24">
        <v>0</v>
      </c>
      <c r="T88" s="19">
        <v>79</v>
      </c>
      <c r="U88" s="24">
        <v>0</v>
      </c>
      <c r="V88" s="19">
        <v>87</v>
      </c>
      <c r="W88" s="24">
        <v>2</v>
      </c>
      <c r="X88" s="19">
        <v>61</v>
      </c>
      <c r="Y88" s="24">
        <v>0</v>
      </c>
      <c r="Z88" s="19">
        <v>108</v>
      </c>
      <c r="AA88" s="24">
        <v>0</v>
      </c>
      <c r="AB88" s="19">
        <v>42</v>
      </c>
      <c r="AC88" s="24">
        <v>1</v>
      </c>
      <c r="AD88" s="19">
        <v>54</v>
      </c>
      <c r="AE88" s="24">
        <v>1</v>
      </c>
      <c r="AF88" s="19">
        <v>50</v>
      </c>
      <c r="AG88" s="24">
        <v>2</v>
      </c>
      <c r="AH88" s="19">
        <v>84</v>
      </c>
      <c r="AI88"/>
      <c r="AJ88"/>
    </row>
    <row r="89" spans="1:36" ht="13.5" customHeight="1">
      <c r="A89" s="55">
        <v>41</v>
      </c>
      <c r="B89" s="36" t="s">
        <v>147</v>
      </c>
      <c r="C89" s="63"/>
      <c r="D89" s="12" t="s">
        <v>27</v>
      </c>
      <c r="E89" s="46">
        <v>82</v>
      </c>
      <c r="F89" s="50">
        <f>(($D6+1)-E89)+1</f>
        <v>24</v>
      </c>
      <c r="G89" s="49">
        <v>0</v>
      </c>
      <c r="H89" s="49">
        <f t="shared" si="6"/>
        <v>24</v>
      </c>
      <c r="I89" s="39">
        <f t="shared" si="7"/>
        <v>9</v>
      </c>
      <c r="J89" s="20">
        <f t="shared" si="8"/>
        <v>11</v>
      </c>
      <c r="K89" s="65">
        <v>98</v>
      </c>
      <c r="L89" s="66"/>
      <c r="M89" s="24">
        <v>0</v>
      </c>
      <c r="N89" s="19">
        <v>96</v>
      </c>
      <c r="O89" s="24">
        <v>1</v>
      </c>
      <c r="P89" s="19">
        <v>104</v>
      </c>
      <c r="Q89" s="24">
        <v>0</v>
      </c>
      <c r="R89" s="19">
        <v>81</v>
      </c>
      <c r="S89" s="24">
        <v>2</v>
      </c>
      <c r="T89" s="19">
        <v>66</v>
      </c>
      <c r="U89" s="24">
        <v>0</v>
      </c>
      <c r="V89" s="19">
        <v>84</v>
      </c>
      <c r="W89" s="24">
        <v>1</v>
      </c>
      <c r="X89" s="19">
        <v>69</v>
      </c>
      <c r="Y89" s="24">
        <v>2</v>
      </c>
      <c r="Z89" s="19">
        <v>99</v>
      </c>
      <c r="AA89" s="24">
        <v>0</v>
      </c>
      <c r="AB89" s="19">
        <v>83</v>
      </c>
      <c r="AC89" s="24">
        <v>2</v>
      </c>
      <c r="AD89" s="19">
        <v>79</v>
      </c>
      <c r="AE89" s="24">
        <v>0</v>
      </c>
      <c r="AF89" s="19">
        <v>77</v>
      </c>
      <c r="AG89" s="24">
        <v>1</v>
      </c>
      <c r="AH89" s="19">
        <v>97</v>
      </c>
      <c r="AI89"/>
      <c r="AJ89"/>
    </row>
    <row r="90" spans="1:36" ht="13.5" customHeight="1">
      <c r="A90" s="55">
        <v>57</v>
      </c>
      <c r="B90" s="36" t="s">
        <v>148</v>
      </c>
      <c r="C90" s="63"/>
      <c r="D90" s="12" t="s">
        <v>27</v>
      </c>
      <c r="E90" s="46">
        <v>83</v>
      </c>
      <c r="F90" s="50">
        <f>(($D6+1)-E90)+1</f>
        <v>23</v>
      </c>
      <c r="G90" s="49">
        <v>0</v>
      </c>
      <c r="H90" s="49">
        <f t="shared" si="6"/>
        <v>23</v>
      </c>
      <c r="I90" s="39">
        <f t="shared" si="7"/>
        <v>8</v>
      </c>
      <c r="J90" s="20">
        <f t="shared" si="8"/>
        <v>11</v>
      </c>
      <c r="K90" s="65">
        <v>127</v>
      </c>
      <c r="L90" s="66"/>
      <c r="M90" s="24">
        <v>2</v>
      </c>
      <c r="N90" s="19">
        <v>3</v>
      </c>
      <c r="O90" s="24">
        <v>2</v>
      </c>
      <c r="P90" s="19">
        <v>106</v>
      </c>
      <c r="Q90" s="24">
        <v>1</v>
      </c>
      <c r="R90" s="19">
        <v>96</v>
      </c>
      <c r="S90" s="24">
        <v>1</v>
      </c>
      <c r="T90" s="19">
        <v>88</v>
      </c>
      <c r="U90" s="24">
        <v>0</v>
      </c>
      <c r="V90" s="19">
        <v>72</v>
      </c>
      <c r="W90" s="24">
        <v>0</v>
      </c>
      <c r="X90" s="19">
        <v>21</v>
      </c>
      <c r="Y90" s="24">
        <v>0</v>
      </c>
      <c r="Z90" s="19">
        <v>103</v>
      </c>
      <c r="AA90" s="24">
        <v>0</v>
      </c>
      <c r="AB90" s="19">
        <v>87</v>
      </c>
      <c r="AC90" s="24">
        <v>0</v>
      </c>
      <c r="AD90" s="19">
        <v>26</v>
      </c>
      <c r="AE90" s="24">
        <v>2</v>
      </c>
      <c r="AF90" s="19">
        <v>24</v>
      </c>
      <c r="AG90" s="24">
        <v>0</v>
      </c>
      <c r="AH90" s="19">
        <v>2</v>
      </c>
      <c r="AI90"/>
      <c r="AJ90"/>
    </row>
    <row r="91" spans="1:36" ht="13.5" customHeight="1">
      <c r="A91" s="55">
        <v>25</v>
      </c>
      <c r="B91" s="36" t="s">
        <v>66</v>
      </c>
      <c r="C91" s="63" t="s">
        <v>158</v>
      </c>
      <c r="D91" s="12" t="s">
        <v>27</v>
      </c>
      <c r="E91" s="46">
        <v>84</v>
      </c>
      <c r="F91" s="50">
        <f>(($D6+1)-E91)+1</f>
        <v>22</v>
      </c>
      <c r="G91" s="49">
        <v>0</v>
      </c>
      <c r="H91" s="49">
        <f t="shared" si="6"/>
        <v>22</v>
      </c>
      <c r="I91" s="39">
        <f t="shared" si="7"/>
        <v>8</v>
      </c>
      <c r="J91" s="20">
        <f t="shared" si="8"/>
        <v>11</v>
      </c>
      <c r="K91" s="65">
        <v>121</v>
      </c>
      <c r="L91" s="66"/>
      <c r="M91" s="24">
        <v>2</v>
      </c>
      <c r="N91" s="19">
        <v>79</v>
      </c>
      <c r="O91" s="24">
        <v>1</v>
      </c>
      <c r="P91" s="19">
        <v>75</v>
      </c>
      <c r="Q91" s="24">
        <v>0</v>
      </c>
      <c r="R91" s="19">
        <v>71</v>
      </c>
      <c r="S91" s="24">
        <v>1</v>
      </c>
      <c r="T91" s="19">
        <v>81</v>
      </c>
      <c r="U91" s="24">
        <v>0</v>
      </c>
      <c r="V91" s="19">
        <v>101</v>
      </c>
      <c r="W91" s="24">
        <v>2</v>
      </c>
      <c r="X91" s="19">
        <v>83</v>
      </c>
      <c r="Y91" s="24">
        <v>1</v>
      </c>
      <c r="Z91" s="19">
        <v>97</v>
      </c>
      <c r="AA91" s="24">
        <v>0</v>
      </c>
      <c r="AB91" s="19">
        <v>92</v>
      </c>
      <c r="AC91" s="24">
        <v>0</v>
      </c>
      <c r="AD91" s="19">
        <v>69</v>
      </c>
      <c r="AE91" s="24">
        <v>1</v>
      </c>
      <c r="AF91" s="19">
        <v>62</v>
      </c>
      <c r="AG91" s="24">
        <v>0</v>
      </c>
      <c r="AH91" s="19">
        <v>87</v>
      </c>
      <c r="AI91"/>
      <c r="AJ91"/>
    </row>
    <row r="92" spans="1:36" ht="13.5" customHeight="1">
      <c r="A92" s="55">
        <v>36</v>
      </c>
      <c r="B92" s="36" t="s">
        <v>149</v>
      </c>
      <c r="C92" s="63"/>
      <c r="D92" s="12" t="s">
        <v>27</v>
      </c>
      <c r="E92" s="46">
        <v>85</v>
      </c>
      <c r="F92" s="50">
        <f>(($D6+1)-E92)+1</f>
        <v>21</v>
      </c>
      <c r="G92" s="49">
        <v>0</v>
      </c>
      <c r="H92" s="49">
        <f t="shared" si="6"/>
        <v>21</v>
      </c>
      <c r="I92" s="39">
        <f t="shared" si="7"/>
        <v>8</v>
      </c>
      <c r="J92" s="20">
        <f t="shared" si="8"/>
        <v>11</v>
      </c>
      <c r="K92" s="65">
        <v>116</v>
      </c>
      <c r="L92" s="66"/>
      <c r="M92" s="24">
        <v>2</v>
      </c>
      <c r="N92" s="19">
        <v>92</v>
      </c>
      <c r="O92" s="24">
        <v>1</v>
      </c>
      <c r="P92" s="19">
        <v>84</v>
      </c>
      <c r="Q92" s="24">
        <v>0</v>
      </c>
      <c r="R92" s="19">
        <v>88</v>
      </c>
      <c r="S92" s="24">
        <v>1</v>
      </c>
      <c r="T92" s="19">
        <v>101</v>
      </c>
      <c r="U92" s="24">
        <v>0</v>
      </c>
      <c r="V92" s="19">
        <v>106</v>
      </c>
      <c r="W92" s="24">
        <v>0</v>
      </c>
      <c r="X92" s="19">
        <v>77</v>
      </c>
      <c r="Y92" s="24">
        <v>0</v>
      </c>
      <c r="Z92" s="19">
        <v>83</v>
      </c>
      <c r="AA92" s="24">
        <v>2</v>
      </c>
      <c r="AB92" s="19">
        <v>17</v>
      </c>
      <c r="AC92" s="24">
        <v>0</v>
      </c>
      <c r="AD92" s="19">
        <v>61</v>
      </c>
      <c r="AE92" s="24">
        <v>2</v>
      </c>
      <c r="AF92" s="19">
        <v>99</v>
      </c>
      <c r="AG92" s="24">
        <v>0</v>
      </c>
      <c r="AH92" s="19">
        <v>95</v>
      </c>
      <c r="AI92"/>
      <c r="AJ92"/>
    </row>
    <row r="93" spans="1:36" ht="13.5" customHeight="1">
      <c r="A93" s="55">
        <v>47</v>
      </c>
      <c r="B93" s="36" t="s">
        <v>150</v>
      </c>
      <c r="C93" s="63"/>
      <c r="D93" s="12" t="s">
        <v>27</v>
      </c>
      <c r="E93" s="46">
        <v>86</v>
      </c>
      <c r="F93" s="50">
        <f>(($D6+1)-E93)+1</f>
        <v>20</v>
      </c>
      <c r="G93" s="49">
        <v>0</v>
      </c>
      <c r="H93" s="49">
        <f t="shared" si="6"/>
        <v>20</v>
      </c>
      <c r="I93" s="39">
        <f t="shared" si="7"/>
        <v>8</v>
      </c>
      <c r="J93" s="20">
        <f t="shared" si="8"/>
        <v>11</v>
      </c>
      <c r="K93" s="65">
        <v>115</v>
      </c>
      <c r="L93" s="66">
        <v>113</v>
      </c>
      <c r="M93" s="24">
        <v>1</v>
      </c>
      <c r="N93" s="19">
        <v>102</v>
      </c>
      <c r="O93" s="24">
        <v>0</v>
      </c>
      <c r="P93" s="19">
        <v>100</v>
      </c>
      <c r="Q93" s="24">
        <v>2</v>
      </c>
      <c r="R93" s="19">
        <v>104</v>
      </c>
      <c r="S93" s="24">
        <v>1</v>
      </c>
      <c r="T93" s="19">
        <v>1</v>
      </c>
      <c r="U93" s="24">
        <v>1</v>
      </c>
      <c r="V93" s="19">
        <v>3</v>
      </c>
      <c r="W93" s="24">
        <v>1</v>
      </c>
      <c r="X93" s="19">
        <v>5</v>
      </c>
      <c r="Y93" s="24">
        <v>0</v>
      </c>
      <c r="Z93" s="19">
        <v>82</v>
      </c>
      <c r="AA93" s="24">
        <v>0</v>
      </c>
      <c r="AB93" s="19">
        <v>81</v>
      </c>
      <c r="AC93" s="24">
        <v>2</v>
      </c>
      <c r="AD93" s="19">
        <v>84</v>
      </c>
      <c r="AE93" s="24">
        <v>0</v>
      </c>
      <c r="AF93" s="19">
        <v>108</v>
      </c>
      <c r="AG93" s="24">
        <v>0</v>
      </c>
      <c r="AH93" s="19">
        <v>105</v>
      </c>
      <c r="AI93"/>
      <c r="AJ93"/>
    </row>
    <row r="94" spans="1:36" ht="13.5" customHeight="1">
      <c r="A94" s="55">
        <v>62</v>
      </c>
      <c r="B94" s="36" t="s">
        <v>67</v>
      </c>
      <c r="C94" s="63"/>
      <c r="D94" s="12" t="s">
        <v>27</v>
      </c>
      <c r="E94" s="46">
        <v>87</v>
      </c>
      <c r="F94" s="50">
        <f>(($D6+1)-E94)+1</f>
        <v>19</v>
      </c>
      <c r="G94" s="49">
        <v>0</v>
      </c>
      <c r="H94" s="49">
        <f t="shared" si="6"/>
        <v>19</v>
      </c>
      <c r="I94" s="39">
        <f t="shared" si="7"/>
        <v>8</v>
      </c>
      <c r="J94" s="20">
        <f t="shared" si="8"/>
        <v>11</v>
      </c>
      <c r="K94" s="65">
        <v>115</v>
      </c>
      <c r="L94" s="66">
        <v>108</v>
      </c>
      <c r="M94" s="24">
        <v>0</v>
      </c>
      <c r="N94" s="19">
        <v>8</v>
      </c>
      <c r="O94" s="24">
        <v>0</v>
      </c>
      <c r="P94" s="19">
        <v>18</v>
      </c>
      <c r="Q94" s="24">
        <v>0</v>
      </c>
      <c r="R94" s="19">
        <v>3</v>
      </c>
      <c r="S94" s="24">
        <v>1</v>
      </c>
      <c r="T94" s="19">
        <v>50</v>
      </c>
      <c r="U94" s="24">
        <v>2</v>
      </c>
      <c r="V94" s="19">
        <v>33</v>
      </c>
      <c r="W94" s="24">
        <v>0</v>
      </c>
      <c r="X94" s="19">
        <v>26</v>
      </c>
      <c r="Y94" s="24">
        <v>2</v>
      </c>
      <c r="Z94" s="19">
        <v>51</v>
      </c>
      <c r="AA94" s="24">
        <v>2</v>
      </c>
      <c r="AB94" s="19">
        <v>7</v>
      </c>
      <c r="AC94" s="24">
        <v>0</v>
      </c>
      <c r="AD94" s="19">
        <v>5</v>
      </c>
      <c r="AE94" s="24">
        <v>1</v>
      </c>
      <c r="AF94" s="19">
        <v>25</v>
      </c>
      <c r="AG94" s="24">
        <v>0</v>
      </c>
      <c r="AH94" s="19">
        <v>32</v>
      </c>
      <c r="AI94"/>
      <c r="AJ94"/>
    </row>
    <row r="95" spans="1:36" ht="13.5" customHeight="1">
      <c r="A95" s="55">
        <v>79</v>
      </c>
      <c r="B95" s="36" t="s">
        <v>151</v>
      </c>
      <c r="C95" s="63"/>
      <c r="D95" s="12" t="s">
        <v>27</v>
      </c>
      <c r="E95" s="46">
        <v>88</v>
      </c>
      <c r="F95" s="50">
        <f>(($D6+1)-E95)+1</f>
        <v>18</v>
      </c>
      <c r="G95" s="49">
        <v>0</v>
      </c>
      <c r="H95" s="49">
        <f t="shared" si="6"/>
        <v>18</v>
      </c>
      <c r="I95" s="39">
        <f t="shared" si="7"/>
        <v>8</v>
      </c>
      <c r="J95" s="20">
        <f t="shared" si="8"/>
        <v>11</v>
      </c>
      <c r="K95" s="65">
        <v>114</v>
      </c>
      <c r="L95" s="66"/>
      <c r="M95" s="24">
        <v>0</v>
      </c>
      <c r="N95" s="19">
        <v>25</v>
      </c>
      <c r="O95" s="24">
        <v>2</v>
      </c>
      <c r="P95" s="19">
        <v>21</v>
      </c>
      <c r="Q95" s="24">
        <v>1</v>
      </c>
      <c r="R95" s="19">
        <v>27</v>
      </c>
      <c r="S95" s="24">
        <v>2</v>
      </c>
      <c r="T95" s="19">
        <v>23</v>
      </c>
      <c r="U95" s="24">
        <v>0</v>
      </c>
      <c r="V95" s="19">
        <v>19</v>
      </c>
      <c r="W95" s="24">
        <v>1</v>
      </c>
      <c r="X95" s="19">
        <v>3</v>
      </c>
      <c r="Y95" s="24">
        <v>0</v>
      </c>
      <c r="Z95" s="19">
        <v>15</v>
      </c>
      <c r="AA95" s="24">
        <v>0</v>
      </c>
      <c r="AB95" s="19">
        <v>35</v>
      </c>
      <c r="AC95" s="24">
        <v>0</v>
      </c>
      <c r="AD95" s="19">
        <v>41</v>
      </c>
      <c r="AE95" s="24">
        <v>1</v>
      </c>
      <c r="AF95" s="19">
        <v>33</v>
      </c>
      <c r="AG95" s="24">
        <v>1</v>
      </c>
      <c r="AH95" s="19">
        <v>28</v>
      </c>
      <c r="AI95"/>
      <c r="AJ95"/>
    </row>
    <row r="96" spans="1:36" ht="13.5" customHeight="1">
      <c r="A96" s="55">
        <v>28</v>
      </c>
      <c r="B96" s="36" t="s">
        <v>68</v>
      </c>
      <c r="C96" s="63" t="s">
        <v>158</v>
      </c>
      <c r="D96" s="12" t="s">
        <v>27</v>
      </c>
      <c r="E96" s="46">
        <v>89</v>
      </c>
      <c r="F96" s="50">
        <f>(($D6+1)-E96)+1</f>
        <v>17</v>
      </c>
      <c r="G96" s="49">
        <v>0</v>
      </c>
      <c r="H96" s="49">
        <f t="shared" si="6"/>
        <v>17</v>
      </c>
      <c r="I96" s="39">
        <f t="shared" si="7"/>
        <v>8</v>
      </c>
      <c r="J96" s="20">
        <f t="shared" si="8"/>
        <v>11</v>
      </c>
      <c r="K96" s="65">
        <v>109</v>
      </c>
      <c r="L96" s="66">
        <v>103</v>
      </c>
      <c r="M96" s="24">
        <v>0</v>
      </c>
      <c r="N96" s="19">
        <v>82</v>
      </c>
      <c r="O96" s="24">
        <v>1</v>
      </c>
      <c r="P96" s="19">
        <v>81</v>
      </c>
      <c r="Q96" s="24">
        <v>0</v>
      </c>
      <c r="R96" s="19">
        <v>74</v>
      </c>
      <c r="S96" s="24">
        <v>1</v>
      </c>
      <c r="T96" s="19">
        <v>54</v>
      </c>
      <c r="U96" s="24">
        <v>0</v>
      </c>
      <c r="V96" s="19">
        <v>94</v>
      </c>
      <c r="W96" s="24">
        <v>2</v>
      </c>
      <c r="X96" s="19">
        <v>50</v>
      </c>
      <c r="Y96" s="24">
        <v>0</v>
      </c>
      <c r="Z96" s="19">
        <v>55</v>
      </c>
      <c r="AA96" s="24">
        <v>1</v>
      </c>
      <c r="AB96" s="19">
        <v>99</v>
      </c>
      <c r="AC96" s="24">
        <v>0</v>
      </c>
      <c r="AD96" s="19">
        <v>65</v>
      </c>
      <c r="AE96" s="24">
        <v>2</v>
      </c>
      <c r="AF96" s="19">
        <v>66</v>
      </c>
      <c r="AG96" s="24">
        <v>1</v>
      </c>
      <c r="AH96" s="19">
        <v>79</v>
      </c>
      <c r="AI96"/>
      <c r="AJ96"/>
    </row>
    <row r="97" spans="1:36" ht="13.5" customHeight="1">
      <c r="A97" s="55">
        <v>98</v>
      </c>
      <c r="B97" s="36" t="s">
        <v>152</v>
      </c>
      <c r="C97" s="63"/>
      <c r="D97" s="12" t="s">
        <v>27</v>
      </c>
      <c r="E97" s="46">
        <v>90</v>
      </c>
      <c r="F97" s="50">
        <f>(($D6+1)-E97)+1</f>
        <v>16</v>
      </c>
      <c r="G97" s="49">
        <v>0</v>
      </c>
      <c r="H97" s="49">
        <f t="shared" si="6"/>
        <v>16</v>
      </c>
      <c r="I97" s="39">
        <f t="shared" si="7"/>
        <v>8</v>
      </c>
      <c r="J97" s="20">
        <f t="shared" si="8"/>
        <v>11</v>
      </c>
      <c r="K97" s="65">
        <v>109</v>
      </c>
      <c r="L97" s="66">
        <v>103</v>
      </c>
      <c r="M97" s="24">
        <v>1</v>
      </c>
      <c r="N97" s="19">
        <v>43</v>
      </c>
      <c r="O97" s="24">
        <v>1</v>
      </c>
      <c r="P97" s="19">
        <v>34</v>
      </c>
      <c r="Q97" s="24">
        <v>2</v>
      </c>
      <c r="R97" s="19">
        <v>32</v>
      </c>
      <c r="S97" s="24">
        <v>1</v>
      </c>
      <c r="T97" s="19">
        <v>38</v>
      </c>
      <c r="U97" s="24">
        <v>0</v>
      </c>
      <c r="V97" s="19">
        <v>64</v>
      </c>
      <c r="W97" s="24">
        <v>0</v>
      </c>
      <c r="X97" s="19">
        <v>39</v>
      </c>
      <c r="Y97" s="24">
        <v>2</v>
      </c>
      <c r="Z97" s="19">
        <v>30</v>
      </c>
      <c r="AA97" s="24">
        <v>0</v>
      </c>
      <c r="AB97" s="19">
        <v>14</v>
      </c>
      <c r="AC97" s="24">
        <v>0</v>
      </c>
      <c r="AD97" s="19">
        <v>22</v>
      </c>
      <c r="AE97" s="24">
        <v>0</v>
      </c>
      <c r="AF97" s="19">
        <v>2</v>
      </c>
      <c r="AG97" s="24">
        <v>1</v>
      </c>
      <c r="AH97" s="19">
        <v>33</v>
      </c>
      <c r="AI97"/>
      <c r="AJ97"/>
    </row>
    <row r="98" spans="1:36" ht="13.5" customHeight="1">
      <c r="A98" s="55">
        <v>24</v>
      </c>
      <c r="B98" s="36" t="s">
        <v>69</v>
      </c>
      <c r="C98" s="63"/>
      <c r="D98" s="12" t="s">
        <v>79</v>
      </c>
      <c r="E98" s="46">
        <v>91</v>
      </c>
      <c r="F98" s="50">
        <f>(($D6+1)-E98)+1</f>
        <v>15</v>
      </c>
      <c r="G98" s="49">
        <v>0</v>
      </c>
      <c r="H98" s="49">
        <f t="shared" si="6"/>
        <v>15</v>
      </c>
      <c r="I98" s="39">
        <f t="shared" si="7"/>
        <v>8</v>
      </c>
      <c r="J98" s="20">
        <f t="shared" si="8"/>
        <v>11</v>
      </c>
      <c r="K98" s="65">
        <v>102</v>
      </c>
      <c r="L98" s="66"/>
      <c r="M98" s="24">
        <v>0</v>
      </c>
      <c r="N98" s="19">
        <v>78</v>
      </c>
      <c r="O98" s="24">
        <v>2</v>
      </c>
      <c r="P98" s="19">
        <v>68</v>
      </c>
      <c r="Q98" s="24">
        <v>0</v>
      </c>
      <c r="R98" s="19">
        <v>63</v>
      </c>
      <c r="S98" s="24">
        <v>1</v>
      </c>
      <c r="T98" s="19">
        <v>92</v>
      </c>
      <c r="U98" s="24">
        <v>0</v>
      </c>
      <c r="V98" s="19">
        <v>105</v>
      </c>
      <c r="W98" s="24">
        <v>0</v>
      </c>
      <c r="X98" s="19">
        <v>45</v>
      </c>
      <c r="Y98" s="24">
        <v>0</v>
      </c>
      <c r="Z98" s="19">
        <v>33</v>
      </c>
      <c r="AA98" s="24">
        <v>1</v>
      </c>
      <c r="AB98" s="19">
        <v>54</v>
      </c>
      <c r="AC98" s="24">
        <v>2</v>
      </c>
      <c r="AD98" s="19">
        <v>51</v>
      </c>
      <c r="AE98" s="24">
        <v>0</v>
      </c>
      <c r="AF98" s="19">
        <v>57</v>
      </c>
      <c r="AG98" s="24">
        <v>2</v>
      </c>
      <c r="AH98" s="19">
        <v>104</v>
      </c>
      <c r="AI98"/>
      <c r="AJ98"/>
    </row>
    <row r="99" spans="1:36" ht="13.5" customHeight="1">
      <c r="A99" s="55">
        <v>33</v>
      </c>
      <c r="B99" s="36" t="s">
        <v>153</v>
      </c>
      <c r="C99" s="63" t="s">
        <v>158</v>
      </c>
      <c r="D99" s="12" t="s">
        <v>27</v>
      </c>
      <c r="E99" s="46">
        <v>92</v>
      </c>
      <c r="F99" s="50">
        <f>(($D6+1)-E99)+1</f>
        <v>14</v>
      </c>
      <c r="G99" s="49">
        <v>0</v>
      </c>
      <c r="H99" s="49">
        <f t="shared" si="6"/>
        <v>14</v>
      </c>
      <c r="I99" s="39">
        <f t="shared" si="7"/>
        <v>8</v>
      </c>
      <c r="J99" s="20">
        <f t="shared" si="8"/>
        <v>11</v>
      </c>
      <c r="K99" s="65">
        <v>99</v>
      </c>
      <c r="L99" s="66">
        <v>97</v>
      </c>
      <c r="M99" s="24">
        <v>0</v>
      </c>
      <c r="N99" s="19">
        <v>87</v>
      </c>
      <c r="O99" s="24">
        <v>0</v>
      </c>
      <c r="P99" s="19">
        <v>95</v>
      </c>
      <c r="Q99" s="24">
        <v>0</v>
      </c>
      <c r="R99" s="19">
        <v>92</v>
      </c>
      <c r="S99" s="24">
        <v>1</v>
      </c>
      <c r="T99" s="19">
        <v>76</v>
      </c>
      <c r="U99" s="24">
        <v>0</v>
      </c>
      <c r="V99" s="19">
        <v>62</v>
      </c>
      <c r="W99" s="24">
        <v>2</v>
      </c>
      <c r="X99" s="19">
        <v>104</v>
      </c>
      <c r="Y99" s="24">
        <v>2</v>
      </c>
      <c r="Z99" s="19">
        <v>24</v>
      </c>
      <c r="AA99" s="24">
        <v>0</v>
      </c>
      <c r="AB99" s="19">
        <v>94</v>
      </c>
      <c r="AC99" s="24">
        <v>1</v>
      </c>
      <c r="AD99" s="19">
        <v>2</v>
      </c>
      <c r="AE99" s="24">
        <v>1</v>
      </c>
      <c r="AF99" s="19">
        <v>79</v>
      </c>
      <c r="AG99" s="24">
        <v>1</v>
      </c>
      <c r="AH99" s="19">
        <v>98</v>
      </c>
      <c r="AI99"/>
      <c r="AJ99"/>
    </row>
    <row r="100" spans="1:36" ht="13.5" customHeight="1">
      <c r="A100" s="55">
        <v>99</v>
      </c>
      <c r="B100" s="36" t="s">
        <v>154</v>
      </c>
      <c r="C100" s="63"/>
      <c r="D100" s="12" t="s">
        <v>27</v>
      </c>
      <c r="E100" s="46">
        <v>93</v>
      </c>
      <c r="F100" s="50">
        <f>(($D6+1)-E100)+1</f>
        <v>13</v>
      </c>
      <c r="G100" s="49">
        <v>0</v>
      </c>
      <c r="H100" s="49">
        <f t="shared" si="6"/>
        <v>13</v>
      </c>
      <c r="I100" s="39">
        <f t="shared" si="7"/>
        <v>8</v>
      </c>
      <c r="J100" s="20">
        <f t="shared" si="8"/>
        <v>11</v>
      </c>
      <c r="K100" s="65">
        <v>99</v>
      </c>
      <c r="L100" s="66">
        <v>92</v>
      </c>
      <c r="M100" s="24">
        <v>0</v>
      </c>
      <c r="N100" s="19">
        <v>44</v>
      </c>
      <c r="O100" s="24">
        <v>0</v>
      </c>
      <c r="P100" s="19">
        <v>35</v>
      </c>
      <c r="Q100" s="24">
        <v>2</v>
      </c>
      <c r="R100" s="19">
        <v>50</v>
      </c>
      <c r="S100" s="24">
        <v>0</v>
      </c>
      <c r="T100" s="19">
        <v>42</v>
      </c>
      <c r="U100" s="24">
        <v>2</v>
      </c>
      <c r="V100" s="19">
        <v>66</v>
      </c>
      <c r="W100" s="24">
        <v>0</v>
      </c>
      <c r="X100" s="19">
        <v>73</v>
      </c>
      <c r="Y100" s="24">
        <v>0</v>
      </c>
      <c r="Z100" s="19">
        <v>41</v>
      </c>
      <c r="AA100" s="24">
        <v>1</v>
      </c>
      <c r="AB100" s="19">
        <v>28</v>
      </c>
      <c r="AC100" s="24">
        <v>1</v>
      </c>
      <c r="AD100" s="19">
        <v>17</v>
      </c>
      <c r="AE100" s="24">
        <v>0</v>
      </c>
      <c r="AF100" s="19">
        <v>36</v>
      </c>
      <c r="AG100" s="24">
        <v>2</v>
      </c>
      <c r="AH100" s="19">
        <v>34</v>
      </c>
      <c r="AI100"/>
      <c r="AJ100"/>
    </row>
    <row r="101" spans="1:36" ht="13.5" customHeight="1">
      <c r="A101" s="55">
        <v>43</v>
      </c>
      <c r="B101" s="36" t="s">
        <v>70</v>
      </c>
      <c r="C101" s="63"/>
      <c r="D101" s="12" t="s">
        <v>29</v>
      </c>
      <c r="E101" s="46">
        <v>94</v>
      </c>
      <c r="F101" s="50">
        <f>(($D6+1)-E101)+1</f>
        <v>12</v>
      </c>
      <c r="G101" s="49">
        <v>0</v>
      </c>
      <c r="H101" s="49">
        <f t="shared" si="6"/>
        <v>12</v>
      </c>
      <c r="I101" s="39">
        <f t="shared" si="7"/>
        <v>8</v>
      </c>
      <c r="J101" s="20">
        <f t="shared" si="8"/>
        <v>11</v>
      </c>
      <c r="K101" s="65">
        <v>88</v>
      </c>
      <c r="L101" s="66"/>
      <c r="M101" s="24">
        <v>1</v>
      </c>
      <c r="N101" s="19">
        <v>98</v>
      </c>
      <c r="O101" s="24">
        <v>0</v>
      </c>
      <c r="P101" s="19">
        <v>88</v>
      </c>
      <c r="Q101" s="24">
        <v>0</v>
      </c>
      <c r="R101" s="19">
        <v>101</v>
      </c>
      <c r="S101" s="24">
        <v>2</v>
      </c>
      <c r="T101" s="19">
        <v>104</v>
      </c>
      <c r="U101" s="24">
        <v>0</v>
      </c>
      <c r="V101" s="19">
        <v>12</v>
      </c>
      <c r="W101" s="24">
        <v>0</v>
      </c>
      <c r="X101" s="19">
        <v>92</v>
      </c>
      <c r="Y101" s="24">
        <v>0</v>
      </c>
      <c r="Z101" s="19">
        <v>95</v>
      </c>
      <c r="AA101" s="24">
        <v>2</v>
      </c>
      <c r="AB101" s="19">
        <v>66</v>
      </c>
      <c r="AC101" s="24">
        <v>0</v>
      </c>
      <c r="AD101" s="19">
        <v>7</v>
      </c>
      <c r="AE101" s="24">
        <v>1</v>
      </c>
      <c r="AF101" s="19">
        <v>84</v>
      </c>
      <c r="AG101" s="24">
        <v>2</v>
      </c>
      <c r="AH101" s="19">
        <v>59</v>
      </c>
      <c r="AI101"/>
      <c r="AJ101"/>
    </row>
    <row r="102" spans="1:36" ht="13.5" customHeight="1">
      <c r="A102" s="55">
        <v>84</v>
      </c>
      <c r="B102" s="36" t="s">
        <v>72</v>
      </c>
      <c r="C102" s="63"/>
      <c r="D102" s="12" t="s">
        <v>27</v>
      </c>
      <c r="E102" s="46">
        <v>95</v>
      </c>
      <c r="F102" s="50">
        <f>(($D6+1)-E102)+1</f>
        <v>11</v>
      </c>
      <c r="G102" s="49">
        <v>0</v>
      </c>
      <c r="H102" s="49">
        <f t="shared" si="6"/>
        <v>11</v>
      </c>
      <c r="I102" s="39">
        <f t="shared" si="7"/>
        <v>7</v>
      </c>
      <c r="J102" s="20">
        <f t="shared" si="8"/>
        <v>11</v>
      </c>
      <c r="K102" s="65">
        <v>111</v>
      </c>
      <c r="L102" s="66"/>
      <c r="M102" s="24">
        <v>2</v>
      </c>
      <c r="N102" s="19">
        <v>30</v>
      </c>
      <c r="O102" s="24">
        <v>1</v>
      </c>
      <c r="P102" s="19">
        <v>36</v>
      </c>
      <c r="Q102" s="24">
        <v>0</v>
      </c>
      <c r="R102" s="19">
        <v>16</v>
      </c>
      <c r="S102" s="24">
        <v>0</v>
      </c>
      <c r="T102" s="19">
        <v>6</v>
      </c>
      <c r="U102" s="24">
        <v>2</v>
      </c>
      <c r="V102" s="19">
        <v>41</v>
      </c>
      <c r="W102" s="24">
        <v>1</v>
      </c>
      <c r="X102" s="19">
        <v>12</v>
      </c>
      <c r="Y102" s="24">
        <v>0</v>
      </c>
      <c r="Z102" s="19">
        <v>53</v>
      </c>
      <c r="AA102" s="24">
        <v>0</v>
      </c>
      <c r="AB102" s="19">
        <v>55</v>
      </c>
      <c r="AC102" s="24">
        <v>0</v>
      </c>
      <c r="AD102" s="19">
        <v>47</v>
      </c>
      <c r="AE102" s="24">
        <v>1</v>
      </c>
      <c r="AF102" s="19">
        <v>43</v>
      </c>
      <c r="AG102" s="24">
        <v>0</v>
      </c>
      <c r="AH102" s="19">
        <v>23</v>
      </c>
      <c r="AI102"/>
      <c r="AJ102"/>
    </row>
    <row r="103" spans="1:36" ht="13.5" customHeight="1">
      <c r="A103" s="55">
        <v>7</v>
      </c>
      <c r="B103" s="36" t="s">
        <v>71</v>
      </c>
      <c r="C103" s="63" t="s">
        <v>158</v>
      </c>
      <c r="D103" s="12" t="s">
        <v>79</v>
      </c>
      <c r="E103" s="46">
        <v>96</v>
      </c>
      <c r="F103" s="50">
        <f>(($D6+1)-E103)+1</f>
        <v>10</v>
      </c>
      <c r="G103" s="49">
        <v>0</v>
      </c>
      <c r="H103" s="49">
        <f t="shared" si="6"/>
        <v>10</v>
      </c>
      <c r="I103" s="39">
        <f t="shared" si="7"/>
        <v>7</v>
      </c>
      <c r="J103" s="20">
        <f t="shared" si="8"/>
        <v>11</v>
      </c>
      <c r="K103" s="65">
        <v>105</v>
      </c>
      <c r="L103" s="66"/>
      <c r="M103" s="24">
        <v>0</v>
      </c>
      <c r="N103" s="19">
        <v>61</v>
      </c>
      <c r="O103" s="24">
        <v>1</v>
      </c>
      <c r="P103" s="19">
        <v>54</v>
      </c>
      <c r="Q103" s="24">
        <v>1</v>
      </c>
      <c r="R103" s="19">
        <v>55</v>
      </c>
      <c r="S103" s="24">
        <v>2</v>
      </c>
      <c r="T103" s="19">
        <v>69</v>
      </c>
      <c r="U103" s="24">
        <v>0</v>
      </c>
      <c r="V103" s="19">
        <v>53</v>
      </c>
      <c r="W103" s="24">
        <v>0</v>
      </c>
      <c r="X103" s="19">
        <v>105</v>
      </c>
      <c r="Y103" s="24">
        <v>1</v>
      </c>
      <c r="Z103" s="19">
        <v>65</v>
      </c>
      <c r="AA103" s="24">
        <v>0</v>
      </c>
      <c r="AB103" s="19">
        <v>62</v>
      </c>
      <c r="AC103" s="24">
        <v>2</v>
      </c>
      <c r="AD103" s="19">
        <v>43</v>
      </c>
      <c r="AE103" s="24">
        <v>0</v>
      </c>
      <c r="AF103" s="19">
        <v>30</v>
      </c>
      <c r="AG103" s="24">
        <v>0</v>
      </c>
      <c r="AH103" s="19">
        <v>42</v>
      </c>
      <c r="AI103"/>
      <c r="AJ103"/>
    </row>
    <row r="104" spans="1:36" ht="13.5" customHeight="1">
      <c r="A104" s="55">
        <v>50</v>
      </c>
      <c r="B104" s="36" t="s">
        <v>74</v>
      </c>
      <c r="C104" s="63"/>
      <c r="D104" s="12" t="s">
        <v>79</v>
      </c>
      <c r="E104" s="46">
        <v>97</v>
      </c>
      <c r="F104" s="50">
        <f>(($D6+1)-E104)+1</f>
        <v>9</v>
      </c>
      <c r="G104" s="49">
        <v>0</v>
      </c>
      <c r="H104" s="49">
        <f t="shared" si="6"/>
        <v>9</v>
      </c>
      <c r="I104" s="39">
        <f t="shared" si="7"/>
        <v>7</v>
      </c>
      <c r="J104" s="20">
        <f aca="true" t="shared" si="9" ref="J104:J111">SUM(1+N104&lt;110,1+P104&lt;110,1+R104&lt;110,1+T104&lt;110,1+V104&lt;110,1+X104&lt;110,1+Z104&lt;110,1+AB104&lt;110,1+AD104&lt;110,1+AF104&lt;110,1+AH104&lt;110)</f>
        <v>11</v>
      </c>
      <c r="K104" s="65">
        <v>91</v>
      </c>
      <c r="L104" s="66">
        <v>89</v>
      </c>
      <c r="M104" s="24">
        <v>0</v>
      </c>
      <c r="N104" s="19">
        <v>106</v>
      </c>
      <c r="O104" s="24">
        <v>0</v>
      </c>
      <c r="P104" s="19">
        <v>3</v>
      </c>
      <c r="Q104" s="24">
        <v>0</v>
      </c>
      <c r="R104" s="19">
        <v>14</v>
      </c>
      <c r="S104" s="24">
        <v>0</v>
      </c>
      <c r="T104" s="19">
        <v>83</v>
      </c>
      <c r="U104" s="24">
        <v>2</v>
      </c>
      <c r="V104" s="19">
        <v>59</v>
      </c>
      <c r="W104" s="24">
        <v>0</v>
      </c>
      <c r="X104" s="19">
        <v>32</v>
      </c>
      <c r="Y104" s="24">
        <v>0</v>
      </c>
      <c r="Z104" s="19">
        <v>62</v>
      </c>
      <c r="AA104" s="24">
        <v>2</v>
      </c>
      <c r="AB104" s="19">
        <v>49</v>
      </c>
      <c r="AC104" s="24">
        <v>0</v>
      </c>
      <c r="AD104" s="19">
        <v>24</v>
      </c>
      <c r="AE104" s="24">
        <v>2</v>
      </c>
      <c r="AF104" s="19">
        <v>104</v>
      </c>
      <c r="AG104" s="24">
        <v>1</v>
      </c>
      <c r="AH104" s="19">
        <v>66</v>
      </c>
      <c r="AI104" s="19"/>
      <c r="AJ104"/>
    </row>
    <row r="105" spans="1:36" ht="13.5" customHeight="1">
      <c r="A105" s="55">
        <v>51</v>
      </c>
      <c r="B105" s="36" t="s">
        <v>73</v>
      </c>
      <c r="C105" s="63"/>
      <c r="D105" s="12" t="s">
        <v>79</v>
      </c>
      <c r="E105" s="46">
        <v>98</v>
      </c>
      <c r="F105" s="50">
        <f>(($D6+1)-E105)+1</f>
        <v>8</v>
      </c>
      <c r="G105" s="49">
        <v>0</v>
      </c>
      <c r="H105" s="49">
        <f t="shared" si="6"/>
        <v>8</v>
      </c>
      <c r="I105" s="39">
        <f t="shared" si="7"/>
        <v>7</v>
      </c>
      <c r="J105" s="20">
        <f t="shared" si="9"/>
        <v>11</v>
      </c>
      <c r="K105" s="65">
        <v>91</v>
      </c>
      <c r="L105" s="66">
        <v>89</v>
      </c>
      <c r="M105" s="24">
        <v>0</v>
      </c>
      <c r="N105" s="19">
        <v>105</v>
      </c>
      <c r="O105" s="24">
        <v>0</v>
      </c>
      <c r="P105" s="19">
        <v>103</v>
      </c>
      <c r="Q105" s="24">
        <v>0</v>
      </c>
      <c r="R105" s="19">
        <v>99</v>
      </c>
      <c r="S105" s="24">
        <v>1</v>
      </c>
      <c r="T105" s="19">
        <v>62</v>
      </c>
      <c r="U105" s="24">
        <v>1</v>
      </c>
      <c r="V105" s="19">
        <v>104</v>
      </c>
      <c r="W105" s="24">
        <v>0</v>
      </c>
      <c r="X105" s="19">
        <v>28</v>
      </c>
      <c r="Y105" s="24">
        <v>2</v>
      </c>
      <c r="Z105" s="19">
        <v>59</v>
      </c>
      <c r="AA105" s="24">
        <v>2</v>
      </c>
      <c r="AB105" s="19">
        <v>32</v>
      </c>
      <c r="AC105" s="24">
        <v>0</v>
      </c>
      <c r="AD105" s="19">
        <v>95</v>
      </c>
      <c r="AE105" s="24">
        <v>1</v>
      </c>
      <c r="AF105" s="19">
        <v>23</v>
      </c>
      <c r="AG105" s="24">
        <v>0</v>
      </c>
      <c r="AH105" s="19">
        <v>17</v>
      </c>
      <c r="AI105"/>
      <c r="AJ105"/>
    </row>
    <row r="106" spans="1:36" ht="13.5" customHeight="1">
      <c r="A106" s="55">
        <v>54</v>
      </c>
      <c r="B106" s="36" t="s">
        <v>75</v>
      </c>
      <c r="C106" s="63"/>
      <c r="D106" s="12" t="s">
        <v>79</v>
      </c>
      <c r="E106" s="46">
        <v>99</v>
      </c>
      <c r="F106" s="50">
        <f>(($D6+1)-E106)+1</f>
        <v>7</v>
      </c>
      <c r="G106" s="49">
        <v>0</v>
      </c>
      <c r="H106" s="49">
        <f t="shared" si="6"/>
        <v>7</v>
      </c>
      <c r="I106" s="39">
        <f t="shared" si="7"/>
        <v>7</v>
      </c>
      <c r="J106" s="20">
        <f t="shared" si="9"/>
        <v>11</v>
      </c>
      <c r="K106" s="65">
        <v>89</v>
      </c>
      <c r="L106" s="66"/>
      <c r="M106" s="24">
        <v>0</v>
      </c>
      <c r="N106" s="19">
        <v>108</v>
      </c>
      <c r="O106" s="24">
        <v>1</v>
      </c>
      <c r="P106" s="19">
        <v>7</v>
      </c>
      <c r="Q106" s="24">
        <v>0</v>
      </c>
      <c r="R106" s="19">
        <v>2</v>
      </c>
      <c r="S106" s="24">
        <v>1</v>
      </c>
      <c r="T106" s="19">
        <v>28</v>
      </c>
      <c r="U106" s="24">
        <v>0</v>
      </c>
      <c r="V106" s="19">
        <v>83</v>
      </c>
      <c r="W106" s="24">
        <v>0</v>
      </c>
      <c r="X106" s="19">
        <v>34</v>
      </c>
      <c r="Y106" s="24">
        <v>2</v>
      </c>
      <c r="Z106" s="19">
        <v>104</v>
      </c>
      <c r="AA106" s="24">
        <v>1</v>
      </c>
      <c r="AB106" s="19">
        <v>24</v>
      </c>
      <c r="AC106" s="24">
        <v>1</v>
      </c>
      <c r="AD106" s="19">
        <v>24</v>
      </c>
      <c r="AE106" s="24">
        <v>0</v>
      </c>
      <c r="AF106" s="19">
        <v>32</v>
      </c>
      <c r="AG106" s="24">
        <v>1</v>
      </c>
      <c r="AH106" s="19">
        <v>49</v>
      </c>
      <c r="AI106"/>
      <c r="AJ106"/>
    </row>
    <row r="107" spans="1:36" ht="13.5" customHeight="1">
      <c r="A107" s="55">
        <v>34</v>
      </c>
      <c r="B107" s="36" t="s">
        <v>155</v>
      </c>
      <c r="C107" s="63" t="s">
        <v>158</v>
      </c>
      <c r="D107" s="12" t="s">
        <v>27</v>
      </c>
      <c r="E107" s="46">
        <v>100</v>
      </c>
      <c r="F107" s="50">
        <f>(($D6+1)-E107)+1</f>
        <v>6</v>
      </c>
      <c r="G107" s="49">
        <v>0</v>
      </c>
      <c r="H107" s="49">
        <f t="shared" si="6"/>
        <v>6</v>
      </c>
      <c r="I107" s="39">
        <f t="shared" si="7"/>
        <v>6</v>
      </c>
      <c r="J107" s="20">
        <f t="shared" si="9"/>
        <v>11</v>
      </c>
      <c r="K107" s="65">
        <v>105</v>
      </c>
      <c r="L107" s="66"/>
      <c r="M107" s="24">
        <v>1</v>
      </c>
      <c r="N107" s="19">
        <v>88</v>
      </c>
      <c r="O107" s="24">
        <v>1</v>
      </c>
      <c r="P107" s="19">
        <v>98</v>
      </c>
      <c r="Q107" s="24">
        <v>0</v>
      </c>
      <c r="R107" s="19">
        <v>102</v>
      </c>
      <c r="S107" s="24">
        <v>0</v>
      </c>
      <c r="T107" s="19">
        <v>97</v>
      </c>
      <c r="U107" s="24">
        <v>0</v>
      </c>
      <c r="V107" s="19">
        <v>73</v>
      </c>
      <c r="W107" s="24">
        <v>2</v>
      </c>
      <c r="X107" s="19">
        <v>54</v>
      </c>
      <c r="Y107" s="24">
        <v>0</v>
      </c>
      <c r="Z107" s="19">
        <v>81</v>
      </c>
      <c r="AA107" s="24">
        <v>0</v>
      </c>
      <c r="AB107" s="19">
        <v>61</v>
      </c>
      <c r="AC107" s="24">
        <v>0</v>
      </c>
      <c r="AD107" s="19">
        <v>32</v>
      </c>
      <c r="AE107" s="24">
        <v>2</v>
      </c>
      <c r="AF107" s="19">
        <v>59</v>
      </c>
      <c r="AG107" s="24">
        <v>0</v>
      </c>
      <c r="AH107" s="19">
        <v>99</v>
      </c>
      <c r="AI107"/>
      <c r="AJ107"/>
    </row>
    <row r="108" spans="1:36" ht="13.5" customHeight="1">
      <c r="A108" s="55">
        <v>49</v>
      </c>
      <c r="B108" s="36" t="s">
        <v>76</v>
      </c>
      <c r="C108" s="63"/>
      <c r="D108" s="12" t="s">
        <v>28</v>
      </c>
      <c r="E108" s="46">
        <v>101</v>
      </c>
      <c r="F108" s="50">
        <f>(($D6+1)-E108)+1</f>
        <v>5</v>
      </c>
      <c r="G108" s="49">
        <v>0</v>
      </c>
      <c r="H108" s="49">
        <f t="shared" si="6"/>
        <v>5</v>
      </c>
      <c r="I108" s="39">
        <f t="shared" si="7"/>
        <v>6</v>
      </c>
      <c r="J108" s="20">
        <f t="shared" si="9"/>
        <v>11</v>
      </c>
      <c r="K108" s="65">
        <v>96</v>
      </c>
      <c r="L108" s="66"/>
      <c r="M108" s="24">
        <v>2</v>
      </c>
      <c r="N108" s="19">
        <v>104</v>
      </c>
      <c r="O108" s="24">
        <v>0</v>
      </c>
      <c r="P108" s="19">
        <v>96</v>
      </c>
      <c r="Q108" s="24">
        <v>0</v>
      </c>
      <c r="R108" s="19">
        <v>9</v>
      </c>
      <c r="S108" s="24">
        <v>0</v>
      </c>
      <c r="T108" s="19">
        <v>106</v>
      </c>
      <c r="U108" s="24">
        <v>0</v>
      </c>
      <c r="V108" s="19">
        <v>76</v>
      </c>
      <c r="W108" s="24">
        <v>0</v>
      </c>
      <c r="X108" s="19">
        <v>55</v>
      </c>
      <c r="Y108" s="24">
        <v>1</v>
      </c>
      <c r="Z108" s="19">
        <v>66</v>
      </c>
      <c r="AA108" s="24">
        <v>0</v>
      </c>
      <c r="AB108" s="19">
        <v>51</v>
      </c>
      <c r="AC108" s="24">
        <v>2</v>
      </c>
      <c r="AD108" s="19">
        <v>59</v>
      </c>
      <c r="AE108" s="24">
        <v>0</v>
      </c>
      <c r="AF108" s="19">
        <v>17</v>
      </c>
      <c r="AG108" s="24">
        <v>1</v>
      </c>
      <c r="AH108" s="19">
        <v>54</v>
      </c>
      <c r="AI108"/>
      <c r="AJ108"/>
    </row>
    <row r="109" spans="1:36" ht="13.5" customHeight="1">
      <c r="A109" s="55">
        <v>66</v>
      </c>
      <c r="B109" s="36" t="s">
        <v>156</v>
      </c>
      <c r="C109" s="63"/>
      <c r="D109" s="12" t="s">
        <v>27</v>
      </c>
      <c r="E109" s="46">
        <v>102</v>
      </c>
      <c r="F109" s="50">
        <f>(($D6+1)-E109)+1</f>
        <v>4</v>
      </c>
      <c r="G109" s="49">
        <v>0</v>
      </c>
      <c r="H109" s="49">
        <f t="shared" si="6"/>
        <v>4</v>
      </c>
      <c r="I109" s="39">
        <f t="shared" si="7"/>
        <v>6</v>
      </c>
      <c r="J109" s="20">
        <f t="shared" si="9"/>
        <v>11</v>
      </c>
      <c r="K109" s="65">
        <v>91</v>
      </c>
      <c r="L109" s="66"/>
      <c r="M109" s="24">
        <v>1</v>
      </c>
      <c r="N109" s="19">
        <v>12</v>
      </c>
      <c r="O109" s="24">
        <v>0</v>
      </c>
      <c r="P109" s="19">
        <v>10</v>
      </c>
      <c r="Q109" s="24">
        <v>0</v>
      </c>
      <c r="R109" s="19">
        <v>20</v>
      </c>
      <c r="S109" s="24">
        <v>0</v>
      </c>
      <c r="T109" s="19">
        <v>41</v>
      </c>
      <c r="U109" s="24">
        <v>0</v>
      </c>
      <c r="V109" s="19">
        <v>99</v>
      </c>
      <c r="W109" s="24">
        <v>1</v>
      </c>
      <c r="X109" s="19">
        <v>59</v>
      </c>
      <c r="Y109" s="24">
        <v>1</v>
      </c>
      <c r="Z109" s="19">
        <v>49</v>
      </c>
      <c r="AA109" s="24">
        <v>0</v>
      </c>
      <c r="AB109" s="19">
        <v>43</v>
      </c>
      <c r="AC109" s="24">
        <v>2</v>
      </c>
      <c r="AD109" s="19">
        <v>104</v>
      </c>
      <c r="AE109" s="24">
        <v>0</v>
      </c>
      <c r="AF109" s="19">
        <v>28</v>
      </c>
      <c r="AG109" s="24">
        <v>1</v>
      </c>
      <c r="AH109" s="19">
        <v>51</v>
      </c>
      <c r="AI109"/>
      <c r="AJ109"/>
    </row>
    <row r="110" spans="1:36" ht="13.5" customHeight="1">
      <c r="A110" s="55">
        <v>59</v>
      </c>
      <c r="B110" s="36" t="s">
        <v>77</v>
      </c>
      <c r="C110" s="63"/>
      <c r="D110" s="12" t="s">
        <v>28</v>
      </c>
      <c r="E110" s="46">
        <v>103</v>
      </c>
      <c r="F110" s="50">
        <f>(($D6+1)-E110)+1</f>
        <v>3</v>
      </c>
      <c r="G110" s="49">
        <v>0</v>
      </c>
      <c r="H110" s="49">
        <f t="shared" si="6"/>
        <v>3</v>
      </c>
      <c r="I110" s="39">
        <f t="shared" si="7"/>
        <v>3</v>
      </c>
      <c r="J110" s="20">
        <f t="shared" si="9"/>
        <v>11</v>
      </c>
      <c r="K110" s="65">
        <v>87</v>
      </c>
      <c r="L110" s="66"/>
      <c r="M110" s="24">
        <v>0</v>
      </c>
      <c r="N110" s="19">
        <v>5</v>
      </c>
      <c r="O110" s="24">
        <v>0</v>
      </c>
      <c r="P110" s="19">
        <v>9</v>
      </c>
      <c r="Q110" s="24">
        <v>0</v>
      </c>
      <c r="R110" s="19">
        <v>94</v>
      </c>
      <c r="S110" s="24">
        <v>0</v>
      </c>
      <c r="T110" s="19">
        <v>68</v>
      </c>
      <c r="U110" s="24">
        <v>0</v>
      </c>
      <c r="V110" s="19">
        <v>51</v>
      </c>
      <c r="W110" s="24">
        <v>1</v>
      </c>
      <c r="X110" s="19">
        <v>66</v>
      </c>
      <c r="Y110" s="24">
        <v>0</v>
      </c>
      <c r="Z110" s="19">
        <v>50</v>
      </c>
      <c r="AA110" s="24">
        <v>2</v>
      </c>
      <c r="AB110" s="19">
        <v>104</v>
      </c>
      <c r="AC110" s="24">
        <v>0</v>
      </c>
      <c r="AD110" s="19">
        <v>49</v>
      </c>
      <c r="AE110" s="24">
        <v>0</v>
      </c>
      <c r="AF110" s="19">
        <v>34</v>
      </c>
      <c r="AG110" s="24">
        <v>0</v>
      </c>
      <c r="AH110" s="19">
        <v>43</v>
      </c>
      <c r="AI110"/>
      <c r="AJ110"/>
    </row>
    <row r="111" spans="1:36" ht="13.5" customHeight="1">
      <c r="A111" s="56">
        <v>104</v>
      </c>
      <c r="B111" s="32" t="s">
        <v>78</v>
      </c>
      <c r="C111" s="64"/>
      <c r="D111" s="33" t="s">
        <v>79</v>
      </c>
      <c r="E111" s="48">
        <v>104</v>
      </c>
      <c r="F111" s="67">
        <f>(($D6+1)-E111)+1</f>
        <v>2</v>
      </c>
      <c r="G111" s="68">
        <v>0</v>
      </c>
      <c r="H111" s="68">
        <f>(F111+G111)*$D$5</f>
        <v>2</v>
      </c>
      <c r="I111" s="44">
        <f>M111+O111+Q111+S111+U111+W111+Y111+AA111+AC111+AE111+AG111</f>
        <v>2</v>
      </c>
      <c r="J111" s="69">
        <f t="shared" si="9"/>
        <v>11</v>
      </c>
      <c r="K111" s="70">
        <v>77</v>
      </c>
      <c r="L111" s="71"/>
      <c r="M111" s="34">
        <v>0</v>
      </c>
      <c r="N111" s="35">
        <v>49</v>
      </c>
      <c r="O111" s="34">
        <v>1</v>
      </c>
      <c r="P111" s="35">
        <v>41</v>
      </c>
      <c r="Q111" s="34">
        <v>0</v>
      </c>
      <c r="R111" s="35">
        <v>47</v>
      </c>
      <c r="S111" s="34">
        <v>0</v>
      </c>
      <c r="T111" s="35">
        <v>43</v>
      </c>
      <c r="U111" s="34">
        <v>1</v>
      </c>
      <c r="V111" s="35">
        <v>50</v>
      </c>
      <c r="W111" s="34">
        <v>0</v>
      </c>
      <c r="X111" s="35">
        <v>33</v>
      </c>
      <c r="Y111" s="34">
        <v>0</v>
      </c>
      <c r="Z111" s="35">
        <v>54</v>
      </c>
      <c r="AA111" s="34">
        <v>0</v>
      </c>
      <c r="AB111" s="35">
        <v>59</v>
      </c>
      <c r="AC111" s="34">
        <v>0</v>
      </c>
      <c r="AD111" s="35">
        <v>66</v>
      </c>
      <c r="AE111" s="34">
        <v>0</v>
      </c>
      <c r="AF111" s="35">
        <v>51</v>
      </c>
      <c r="AG111" s="34">
        <v>0</v>
      </c>
      <c r="AH111" s="35">
        <v>24</v>
      </c>
      <c r="AI111"/>
      <c r="AJ111"/>
    </row>
    <row r="112" spans="1:34" ht="15.75" customHeight="1">
      <c r="A112" s="52">
        <v>110</v>
      </c>
      <c r="B112" s="5"/>
      <c r="C112" s="5"/>
      <c r="D112" s="5"/>
      <c r="E112" s="5"/>
      <c r="F112" s="16"/>
      <c r="G112" s="16"/>
      <c r="H112" s="16"/>
      <c r="I112" s="16"/>
      <c r="J112" s="16"/>
      <c r="K112" s="16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5" ht="1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ht="15" customHeight="1">
      <c r="A114"/>
      <c r="B114" s="122" t="s">
        <v>30</v>
      </c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</row>
    <row r="115" spans="1:35" ht="1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ht="15" customHeight="1">
      <c r="A116"/>
      <c r="B116" s="3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ht="18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ht="18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ht="18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ht="1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ht="18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ht="1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ht="16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ht="15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9" spans="1:12" ht="12.7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2.7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2.7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2.7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2.7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2.7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2.7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2.7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2.7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2.7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2.7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2.7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2.7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2.7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2.7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2.7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2.7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2.75">
      <c r="A146"/>
      <c r="B146"/>
      <c r="C146"/>
      <c r="D146"/>
      <c r="E146"/>
      <c r="F146"/>
      <c r="G146"/>
      <c r="H146"/>
      <c r="I146"/>
      <c r="J146"/>
      <c r="K146"/>
      <c r="L146"/>
    </row>
  </sheetData>
  <sheetProtection/>
  <mergeCells count="16">
    <mergeCell ref="AA7:AB7"/>
    <mergeCell ref="AC7:AD7"/>
    <mergeCell ref="A1:AH1"/>
    <mergeCell ref="A3:AH3"/>
    <mergeCell ref="X4:AH4"/>
    <mergeCell ref="A2:AH2"/>
    <mergeCell ref="B114:AI114"/>
    <mergeCell ref="U7:V7"/>
    <mergeCell ref="W7:X7"/>
    <mergeCell ref="M7:N7"/>
    <mergeCell ref="O7:P7"/>
    <mergeCell ref="Q7:R7"/>
    <mergeCell ref="S7:T7"/>
    <mergeCell ref="AE7:AF7"/>
    <mergeCell ref="AG7:AH7"/>
    <mergeCell ref="Y7:Z7"/>
  </mergeCells>
  <conditionalFormatting sqref="A112 N9:N10 P9:P10 AH10 R9:R10 T9:T10 V9:V10 V12:V28 U8:U28 W8:W28 X9:X10 Z9:Z10 AB9:AB10 AD9:AD10 AF9:AF10 AH12:AH28 AG8:AG28 Z12:Z16 N12:N29 P12:P35 X12:X65 T12:T84 AD12:AD86 Z18:Z88 AF12:AF91 AB12:AB95 R12:R103 M105:Q105 AH108:AH111 AH106 M106:U111 W106:AG111 V106:V108 V110:V111 S105:AH105 N31:N103 O8:O103 P37:P103 X67:X103 T86:T103 AB97:AB103 U29:W103 AD88:AD103 Z90:Z103 Y8:Y103 AF93:AF103 AE8:AE103 AG29:AH103 AA8:AA103 AC8:AC103 Q8:Q103 S8:S103 M8:M103 M104:AI104">
    <cfRule type="cellIs" priority="13" dxfId="21" operator="equal" stopIfTrue="1">
      <formula>99</formula>
    </cfRule>
  </conditionalFormatting>
  <conditionalFormatting sqref="N23 T23 X23 R23 V23 AF23 Q8:Q29 P23 S8:S29 AH23 U8:U29 M8:M29 W8:W29 AC8:AC29 Z23 AG8:AG29 AE8:AE29 Y8:Y29 AB23 AA8:AA29 AD23 O8:O12 O14:O29">
    <cfRule type="cellIs" priority="14" dxfId="4" operator="equal" stopIfTrue="1">
      <formula>2</formula>
    </cfRule>
    <cfRule type="cellIs" priority="15" dxfId="3" operator="equal" stopIfTrue="1">
      <formula>1</formula>
    </cfRule>
  </conditionalFormatting>
  <conditionalFormatting sqref="AH8:AH22 P8:P22 N8:N22 N24:N29 V8:V22 X8:X22 V24:V29 T8:T22 R8:R22 R24:R29 AF8:AF22 X24:X29 T24:T29 P24:P29 AF24:AF29 Z8:Z22 Z24:Z29 AB8:AB22 AB24:AB29 AD8:AD22 AD24:AD29 AH24:AH29">
    <cfRule type="cellIs" priority="26" dxfId="2" operator="equal" stopIfTrue="1">
      <formula>26</formula>
    </cfRule>
  </conditionalFormatting>
  <conditionalFormatting sqref="N8:N10 T8:T10 N12:N29 V8:V10 X8:X10 AH8:AH10 P8:P10 AF8:AF10 R8:R10 AH12:AH29 T12:T29 R12:R29 V12:V29 P12:P29 X12:X29 AF12:AF29 Z8:Z10 Z12:Z29 AB8:AB10 AB12:AB29 AD8:AD10 AD12:AD29">
    <cfRule type="cellIs" priority="12" dxfId="2" operator="equal" stopIfTrue="1">
      <formula>99</formula>
    </cfRule>
  </conditionalFormatting>
  <conditionalFormatting sqref="M20:M24 M14 M8 M11 M16 Y20:Y24 Y14 Y8 Y11 Y16 W20:W24 W14 W8 O20:O24 O14 AG20:AG24 AG14 AG8 AG11 AG16 O8 O11 O16 Q20:Q24 Q14 Q8 Q11 Q16 S20:S24 S14 S8 S11 S16 U20:U24 U14 U8 U11 U16 W11 W16 AE20:AE24 AE14 AE8 AE11 AE16 AA20:AA24 AA14 AA8 AA11 AA16 AC20:AC24 AC14 AC8 AC11 AC16">
    <cfRule type="cellIs" priority="9" dxfId="4" operator="equal" stopIfTrue="1">
      <formula>2</formula>
    </cfRule>
    <cfRule type="cellIs" priority="10" dxfId="3" operator="equal" stopIfTrue="1">
      <formula>1</formula>
    </cfRule>
    <cfRule type="expression" priority="11" dxfId="2" stopIfTrue="1">
      <formula>#REF!+#REF!&lt;3</formula>
    </cfRule>
  </conditionalFormatting>
  <conditionalFormatting sqref="N8 AF8 P8 AH8 R8 T8 V8 X8 Z8 AB8 AD8">
    <cfRule type="cellIs" priority="35" dxfId="1" operator="equal" stopIfTrue="1">
      <formula>99</formula>
    </cfRule>
  </conditionalFormatting>
  <conditionalFormatting sqref="Z17 AH9 Z89 AF92 AB96 R105 AH107 V109">
    <cfRule type="cellIs" priority="36" dxfId="9" operator="equal" stopIfTrue="1">
      <formula>110</formula>
    </cfRule>
  </conditionalFormatting>
  <conditionalFormatting sqref="K8:K111">
    <cfRule type="cellIs" priority="37" dxfId="0" operator="lessThan" stopIfTrue="1">
      <formula>-15</formula>
    </cfRule>
  </conditionalFormatting>
  <conditionalFormatting sqref="L8:L111">
    <cfRule type="cellIs" priority="38" dxfId="10" operator="greaterThan" stopIfTrue="1">
      <formula>20</formula>
    </cfRule>
  </conditionalFormatting>
  <printOptions/>
  <pageMargins left="0.5511811023622047" right="0" top="0.7874015748031497" bottom="0" header="0.7086614173228347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8"/>
  <sheetViews>
    <sheetView zoomScalePageLayoutView="0" workbookViewId="0" topLeftCell="A1">
      <selection activeCell="AD7" sqref="AD7"/>
    </sheetView>
  </sheetViews>
  <sheetFormatPr defaultColWidth="9.140625" defaultRowHeight="12.75"/>
  <cols>
    <col min="1" max="1" width="4.00390625" style="1" customWidth="1"/>
    <col min="2" max="2" width="27.28125" style="3" customWidth="1"/>
    <col min="3" max="3" width="4.8515625" style="3" customWidth="1"/>
    <col min="4" max="4" width="6.140625" style="3" customWidth="1"/>
    <col min="5" max="5" width="5.28125" style="3" customWidth="1"/>
    <col min="6" max="6" width="5.421875" style="2" customWidth="1"/>
    <col min="7" max="7" width="5.7109375" style="2" customWidth="1"/>
    <col min="8" max="8" width="6.140625" style="2" customWidth="1"/>
    <col min="9" max="9" width="3.8515625" style="2" customWidth="1"/>
    <col min="10" max="11" width="4.28125" style="2" customWidth="1"/>
    <col min="12" max="12" width="2.57421875" style="1" customWidth="1"/>
    <col min="13" max="13" width="3.28125" style="1" customWidth="1"/>
    <col min="14" max="14" width="2.57421875" style="1" customWidth="1"/>
    <col min="15" max="15" width="3.421875" style="1" customWidth="1"/>
    <col min="16" max="16" width="2.57421875" style="1" customWidth="1"/>
    <col min="17" max="17" width="3.28125" style="1" customWidth="1"/>
    <col min="18" max="18" width="2.57421875" style="1" customWidth="1"/>
    <col min="19" max="19" width="3.28125" style="1" customWidth="1"/>
    <col min="20" max="20" width="2.57421875" style="1" customWidth="1"/>
    <col min="21" max="21" width="3.28125" style="1" customWidth="1"/>
    <col min="22" max="22" width="2.57421875" style="1" customWidth="1"/>
    <col min="23" max="23" width="3.28125" style="1" customWidth="1"/>
    <col min="24" max="24" width="2.57421875" style="1" customWidth="1"/>
    <col min="25" max="25" width="3.28125" style="1" customWidth="1"/>
    <col min="26" max="26" width="2.57421875" style="1" customWidth="1"/>
    <col min="27" max="27" width="3.28125" style="1" customWidth="1"/>
    <col min="28" max="28" width="2.57421875" style="1" customWidth="1"/>
    <col min="29" max="29" width="3.28125" style="1" customWidth="1"/>
    <col min="30" max="30" width="4.00390625" style="1" customWidth="1"/>
    <col min="31" max="31" width="5.7109375" style="1" customWidth="1"/>
    <col min="32" max="16384" width="9.140625" style="1" customWidth="1"/>
  </cols>
  <sheetData>
    <row r="1" spans="1:29" ht="15.75">
      <c r="A1" s="126" t="s">
        <v>19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</row>
    <row r="2" spans="1:29" ht="18.75" customHeight="1">
      <c r="A2" s="129" t="s">
        <v>16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</row>
    <row r="3" spans="1:29" ht="12.75" customHeight="1">
      <c r="A3" s="127" t="s">
        <v>17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</row>
    <row r="4" spans="1:29" ht="15.75" customHeight="1">
      <c r="A4"/>
      <c r="B4" s="41" t="s">
        <v>14</v>
      </c>
      <c r="C4" s="13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 s="128" t="s">
        <v>15</v>
      </c>
      <c r="U4" s="128"/>
      <c r="V4" s="128"/>
      <c r="W4" s="128"/>
      <c r="X4" s="128"/>
      <c r="Y4" s="128"/>
      <c r="Z4" s="128"/>
      <c r="AA4" s="128"/>
      <c r="AB4" s="128"/>
      <c r="AC4" s="128"/>
    </row>
    <row r="5" spans="1:29" ht="15.75" customHeight="1">
      <c r="A5"/>
      <c r="B5" s="42" t="s">
        <v>20</v>
      </c>
      <c r="C5" s="42"/>
      <c r="D5" s="43">
        <v>1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 s="41"/>
      <c r="X5" s="41"/>
      <c r="Y5" s="41"/>
      <c r="Z5" s="41"/>
      <c r="AA5" s="41"/>
      <c r="AB5" s="41"/>
      <c r="AC5" s="41"/>
    </row>
    <row r="6" spans="1:29" ht="15.75" customHeight="1">
      <c r="A6"/>
      <c r="B6" s="42" t="s">
        <v>26</v>
      </c>
      <c r="C6" s="42"/>
      <c r="D6" s="40">
        <v>23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 s="41"/>
      <c r="X6" s="41"/>
      <c r="Y6" s="41"/>
      <c r="Z6" s="41"/>
      <c r="AA6" s="41"/>
      <c r="AB6" s="41"/>
      <c r="AC6" s="41"/>
    </row>
    <row r="7" spans="1:31" ht="12.75" customHeight="1">
      <c r="A7" s="28" t="s">
        <v>1</v>
      </c>
      <c r="B7" s="29" t="s">
        <v>2</v>
      </c>
      <c r="C7" s="51" t="s">
        <v>31</v>
      </c>
      <c r="D7" s="30" t="s">
        <v>18</v>
      </c>
      <c r="E7" s="31" t="s">
        <v>21</v>
      </c>
      <c r="F7" s="25" t="s">
        <v>22</v>
      </c>
      <c r="G7" s="25" t="s">
        <v>23</v>
      </c>
      <c r="H7" s="25" t="s">
        <v>24</v>
      </c>
      <c r="I7" s="25" t="s">
        <v>0</v>
      </c>
      <c r="J7" s="25" t="s">
        <v>9</v>
      </c>
      <c r="K7" s="25" t="s">
        <v>10</v>
      </c>
      <c r="L7" s="123">
        <v>1</v>
      </c>
      <c r="M7" s="123"/>
      <c r="N7" s="123">
        <v>2</v>
      </c>
      <c r="O7" s="123"/>
      <c r="P7" s="123">
        <v>3</v>
      </c>
      <c r="Q7" s="123"/>
      <c r="R7" s="123">
        <v>4</v>
      </c>
      <c r="S7" s="123"/>
      <c r="T7" s="123">
        <v>5</v>
      </c>
      <c r="U7" s="123"/>
      <c r="V7" s="123">
        <v>6</v>
      </c>
      <c r="W7" s="123"/>
      <c r="X7" s="123">
        <v>7</v>
      </c>
      <c r="Y7" s="123"/>
      <c r="Z7" s="123">
        <v>8</v>
      </c>
      <c r="AA7" s="123"/>
      <c r="AB7" s="123">
        <v>9</v>
      </c>
      <c r="AC7" s="123"/>
      <c r="AD7"/>
      <c r="AE7"/>
    </row>
    <row r="8" spans="1:31" ht="15" customHeight="1">
      <c r="A8" s="53">
        <v>23</v>
      </c>
      <c r="B8" s="72" t="s">
        <v>97</v>
      </c>
      <c r="C8" s="57" t="s">
        <v>158</v>
      </c>
      <c r="D8" s="27" t="s">
        <v>27</v>
      </c>
      <c r="E8" s="83">
        <v>1</v>
      </c>
      <c r="F8" s="84">
        <f>(($D6+1)-E8)+1</f>
        <v>24</v>
      </c>
      <c r="G8" s="85">
        <f>(($D$6+2)*($D$6+4)*($D6+2-2*E8))/(2*($D$6+2)*($D6+4*E8))</f>
        <v>11.5</v>
      </c>
      <c r="H8" s="85">
        <f aca="true" t="shared" si="0" ref="H8:H31">(F8+G8)*$D$5</f>
        <v>35.5</v>
      </c>
      <c r="I8" s="78">
        <f aca="true" t="shared" si="1" ref="I8:I31">L8+N8+P8+R8+T8+V8+X8+Z8+AB8</f>
        <v>13</v>
      </c>
      <c r="J8" s="77">
        <v>8</v>
      </c>
      <c r="K8" s="65">
        <v>93</v>
      </c>
      <c r="L8" s="86">
        <v>2</v>
      </c>
      <c r="M8" s="104">
        <v>99</v>
      </c>
      <c r="N8" s="79">
        <v>0</v>
      </c>
      <c r="O8" s="100">
        <v>13</v>
      </c>
      <c r="P8" s="79">
        <v>2</v>
      </c>
      <c r="Q8" s="100">
        <v>9</v>
      </c>
      <c r="R8" s="79">
        <v>2</v>
      </c>
      <c r="S8" s="100">
        <v>18</v>
      </c>
      <c r="T8" s="79">
        <v>1</v>
      </c>
      <c r="U8" s="100">
        <v>21</v>
      </c>
      <c r="V8" s="79">
        <v>2</v>
      </c>
      <c r="W8" s="100">
        <v>5</v>
      </c>
      <c r="X8" s="79">
        <v>2</v>
      </c>
      <c r="Y8" s="100">
        <v>11</v>
      </c>
      <c r="Z8" s="79">
        <v>0</v>
      </c>
      <c r="AA8" s="100">
        <v>15</v>
      </c>
      <c r="AB8" s="79">
        <v>2</v>
      </c>
      <c r="AC8" s="100">
        <v>19</v>
      </c>
      <c r="AD8" s="76"/>
      <c r="AE8"/>
    </row>
    <row r="9" spans="1:31" ht="15" customHeight="1">
      <c r="A9" s="54">
        <v>13</v>
      </c>
      <c r="B9" s="73" t="s">
        <v>81</v>
      </c>
      <c r="C9" s="58"/>
      <c r="D9" s="7" t="s">
        <v>79</v>
      </c>
      <c r="E9" s="46">
        <v>2</v>
      </c>
      <c r="F9" s="87">
        <f>(($D6+1)-E9)+1</f>
        <v>23</v>
      </c>
      <c r="G9" s="88">
        <f>(($D$6+2)*($D$6+4)*($D6+2-2*E9))/(2*($D$6+2)*($D6+4*E9))</f>
        <v>9.14516129032258</v>
      </c>
      <c r="H9" s="88">
        <f t="shared" si="0"/>
        <v>32.14516129032258</v>
      </c>
      <c r="I9" s="89">
        <f t="shared" si="1"/>
        <v>14</v>
      </c>
      <c r="J9" s="90">
        <f aca="true" t="shared" si="2" ref="J9:J21">SUM(1+M9&lt;110,1+O9&lt;110,1+Q9&lt;110,1+S9&lt;110,1+U9&lt;110,1+W9&lt;110,1+Y9&lt;110,1+AA9&lt;110,1+AC9&lt;110)</f>
        <v>9</v>
      </c>
      <c r="K9" s="91">
        <v>101</v>
      </c>
      <c r="L9" s="92">
        <v>2</v>
      </c>
      <c r="M9" s="101">
        <v>2</v>
      </c>
      <c r="N9" s="80">
        <v>2</v>
      </c>
      <c r="O9" s="101">
        <v>23</v>
      </c>
      <c r="P9" s="80">
        <v>2</v>
      </c>
      <c r="Q9" s="101">
        <v>21</v>
      </c>
      <c r="R9" s="80">
        <v>2</v>
      </c>
      <c r="S9" s="101">
        <v>11</v>
      </c>
      <c r="T9" s="80">
        <v>2</v>
      </c>
      <c r="U9" s="101">
        <v>16</v>
      </c>
      <c r="V9" s="80">
        <v>0</v>
      </c>
      <c r="W9" s="101">
        <v>15</v>
      </c>
      <c r="X9" s="80">
        <v>1</v>
      </c>
      <c r="Y9" s="101">
        <v>20</v>
      </c>
      <c r="Z9" s="80">
        <v>1</v>
      </c>
      <c r="AA9" s="101">
        <v>18</v>
      </c>
      <c r="AB9" s="80">
        <v>2</v>
      </c>
      <c r="AC9" s="101">
        <v>6</v>
      </c>
      <c r="AD9" s="76"/>
      <c r="AE9"/>
    </row>
    <row r="10" spans="1:31" ht="15" customHeight="1">
      <c r="A10" s="54">
        <v>8</v>
      </c>
      <c r="B10" s="74" t="s">
        <v>82</v>
      </c>
      <c r="C10" s="59" t="s">
        <v>158</v>
      </c>
      <c r="D10" s="9" t="s">
        <v>79</v>
      </c>
      <c r="E10" s="46">
        <v>3</v>
      </c>
      <c r="F10" s="87">
        <f>(($D6+1)-E10)+1</f>
        <v>22</v>
      </c>
      <c r="G10" s="88">
        <f>(($D$6+2)*($D$6+4)*($D6+2-2*E10))/(2*($D$6+2)*($D6+4*E10))</f>
        <v>7.328571428571428</v>
      </c>
      <c r="H10" s="88">
        <f t="shared" si="0"/>
        <v>29.32857142857143</v>
      </c>
      <c r="I10" s="89">
        <f t="shared" si="1"/>
        <v>15</v>
      </c>
      <c r="J10" s="90">
        <f t="shared" si="2"/>
        <v>9</v>
      </c>
      <c r="K10" s="91">
        <v>97</v>
      </c>
      <c r="L10" s="93">
        <v>2</v>
      </c>
      <c r="M10" s="101">
        <v>4</v>
      </c>
      <c r="N10" s="81">
        <v>1</v>
      </c>
      <c r="O10" s="101">
        <v>6</v>
      </c>
      <c r="P10" s="81">
        <v>2</v>
      </c>
      <c r="Q10" s="101">
        <v>2</v>
      </c>
      <c r="R10" s="81">
        <v>2</v>
      </c>
      <c r="S10" s="101">
        <v>5</v>
      </c>
      <c r="T10" s="81">
        <v>2</v>
      </c>
      <c r="U10" s="101">
        <v>11</v>
      </c>
      <c r="V10" s="81">
        <v>2</v>
      </c>
      <c r="W10" s="101">
        <v>13</v>
      </c>
      <c r="X10" s="81">
        <v>1</v>
      </c>
      <c r="Y10" s="101">
        <v>21</v>
      </c>
      <c r="Z10" s="81">
        <v>2</v>
      </c>
      <c r="AA10" s="101">
        <v>23</v>
      </c>
      <c r="AB10" s="81">
        <v>1</v>
      </c>
      <c r="AC10" s="101">
        <v>18</v>
      </c>
      <c r="AD10" s="76"/>
      <c r="AE10"/>
    </row>
    <row r="11" spans="1:31" ht="13.5" customHeight="1">
      <c r="A11" s="54">
        <v>21</v>
      </c>
      <c r="B11" s="75" t="s">
        <v>83</v>
      </c>
      <c r="C11" s="60" t="s">
        <v>158</v>
      </c>
      <c r="D11" s="27" t="s">
        <v>27</v>
      </c>
      <c r="E11" s="46">
        <v>4</v>
      </c>
      <c r="F11" s="87">
        <f>(($D6+1)-E11)+1</f>
        <v>21</v>
      </c>
      <c r="G11" s="88">
        <f>(($D$6+2)*($D$6+4)*($D6+2-2*E11))/(2*($D$6+2)*($D6+4*E11))</f>
        <v>5.884615384615385</v>
      </c>
      <c r="H11" s="88">
        <f t="shared" si="0"/>
        <v>26.884615384615387</v>
      </c>
      <c r="I11" s="89">
        <f t="shared" si="1"/>
        <v>13</v>
      </c>
      <c r="J11" s="90">
        <f t="shared" si="2"/>
        <v>9</v>
      </c>
      <c r="K11" s="91">
        <v>97</v>
      </c>
      <c r="L11" s="93">
        <v>2</v>
      </c>
      <c r="M11" s="101">
        <v>10</v>
      </c>
      <c r="N11" s="81">
        <v>2</v>
      </c>
      <c r="O11" s="101">
        <v>14</v>
      </c>
      <c r="P11" s="81">
        <v>0</v>
      </c>
      <c r="Q11" s="101">
        <v>13</v>
      </c>
      <c r="R11" s="81">
        <v>2</v>
      </c>
      <c r="S11" s="101">
        <v>12</v>
      </c>
      <c r="T11" s="81">
        <v>1</v>
      </c>
      <c r="U11" s="101">
        <v>23</v>
      </c>
      <c r="V11" s="81">
        <v>2</v>
      </c>
      <c r="W11" s="101">
        <v>6</v>
      </c>
      <c r="X11" s="81">
        <v>1</v>
      </c>
      <c r="Y11" s="101">
        <v>15</v>
      </c>
      <c r="Z11" s="81">
        <v>2</v>
      </c>
      <c r="AA11" s="101">
        <v>20</v>
      </c>
      <c r="AB11" s="81">
        <v>1</v>
      </c>
      <c r="AC11" s="101">
        <v>11</v>
      </c>
      <c r="AD11" s="76"/>
      <c r="AE11"/>
    </row>
    <row r="12" spans="1:31" ht="15" customHeight="1">
      <c r="A12" s="54">
        <v>11</v>
      </c>
      <c r="B12" s="73" t="s">
        <v>98</v>
      </c>
      <c r="C12" s="61" t="s">
        <v>158</v>
      </c>
      <c r="D12" s="8" t="s">
        <v>27</v>
      </c>
      <c r="E12" s="46">
        <v>5</v>
      </c>
      <c r="F12" s="87">
        <f>(($D6+1)-E12)+1</f>
        <v>20</v>
      </c>
      <c r="G12" s="88">
        <f>(($D$6+2)*($D$6+4)*($D6+2-2*E12))/(2*($D$6+2)*($D6+4*E12))</f>
        <v>4.709302325581396</v>
      </c>
      <c r="H12" s="88">
        <f t="shared" si="0"/>
        <v>24.709302325581397</v>
      </c>
      <c r="I12" s="89">
        <f t="shared" si="1"/>
        <v>11</v>
      </c>
      <c r="J12" s="90">
        <f t="shared" si="2"/>
        <v>9</v>
      </c>
      <c r="K12" s="91">
        <v>97</v>
      </c>
      <c r="L12" s="93">
        <v>2</v>
      </c>
      <c r="M12" s="101">
        <v>22</v>
      </c>
      <c r="N12" s="81">
        <v>2</v>
      </c>
      <c r="O12" s="101">
        <v>18</v>
      </c>
      <c r="P12" s="81">
        <v>2</v>
      </c>
      <c r="Q12" s="101">
        <v>19</v>
      </c>
      <c r="R12" s="81">
        <v>0</v>
      </c>
      <c r="S12" s="101">
        <v>13</v>
      </c>
      <c r="T12" s="81">
        <v>0</v>
      </c>
      <c r="U12" s="101">
        <v>15</v>
      </c>
      <c r="V12" s="81">
        <v>2</v>
      </c>
      <c r="W12" s="101">
        <v>16</v>
      </c>
      <c r="X12" s="81">
        <v>0</v>
      </c>
      <c r="Y12" s="101">
        <v>23</v>
      </c>
      <c r="Z12" s="81">
        <v>2</v>
      </c>
      <c r="AA12" s="101">
        <v>9</v>
      </c>
      <c r="AB12" s="81">
        <v>1</v>
      </c>
      <c r="AC12" s="101">
        <v>21</v>
      </c>
      <c r="AD12" s="76"/>
      <c r="AE12"/>
    </row>
    <row r="13" spans="1:31" ht="15" customHeight="1">
      <c r="A13" s="54">
        <v>18</v>
      </c>
      <c r="B13" s="75" t="s">
        <v>99</v>
      </c>
      <c r="C13" s="59" t="s">
        <v>158</v>
      </c>
      <c r="D13" s="9" t="s">
        <v>27</v>
      </c>
      <c r="E13" s="46">
        <v>6</v>
      </c>
      <c r="F13" s="87">
        <f>(($D6+1)-E13)+1</f>
        <v>19</v>
      </c>
      <c r="G13" s="88">
        <f>(($D$6+2)*($D$6+4)*($D6+2-2*E13))/(2*($D$6+2)*($D6+4*E13))</f>
        <v>3.734042553191489</v>
      </c>
      <c r="H13" s="88">
        <f t="shared" si="0"/>
        <v>22.73404255319149</v>
      </c>
      <c r="I13" s="89">
        <f t="shared" si="1"/>
        <v>11</v>
      </c>
      <c r="J13" s="90">
        <f t="shared" si="2"/>
        <v>9</v>
      </c>
      <c r="K13" s="91">
        <v>92</v>
      </c>
      <c r="L13" s="93">
        <v>2</v>
      </c>
      <c r="M13" s="101">
        <v>7</v>
      </c>
      <c r="N13" s="81">
        <v>0</v>
      </c>
      <c r="O13" s="101">
        <v>11</v>
      </c>
      <c r="P13" s="81">
        <v>2</v>
      </c>
      <c r="Q13" s="101">
        <v>4</v>
      </c>
      <c r="R13" s="81">
        <v>0</v>
      </c>
      <c r="S13" s="101">
        <v>23</v>
      </c>
      <c r="T13" s="81">
        <v>2</v>
      </c>
      <c r="U13" s="101">
        <v>2</v>
      </c>
      <c r="V13" s="81">
        <v>2</v>
      </c>
      <c r="W13" s="101">
        <v>8</v>
      </c>
      <c r="X13" s="81">
        <v>1</v>
      </c>
      <c r="Y13" s="101">
        <v>6</v>
      </c>
      <c r="Z13" s="81">
        <v>1</v>
      </c>
      <c r="AA13" s="101">
        <v>13</v>
      </c>
      <c r="AB13" s="81">
        <v>1</v>
      </c>
      <c r="AC13" s="101">
        <v>15</v>
      </c>
      <c r="AD13" s="76"/>
      <c r="AE13"/>
    </row>
    <row r="14" spans="1:31" ht="15" customHeight="1">
      <c r="A14" s="54">
        <v>6</v>
      </c>
      <c r="B14" s="73" t="s">
        <v>84</v>
      </c>
      <c r="C14" s="62" t="s">
        <v>159</v>
      </c>
      <c r="D14" s="10" t="s">
        <v>27</v>
      </c>
      <c r="E14" s="46">
        <v>7</v>
      </c>
      <c r="F14" s="87">
        <f>(($D6+1)-E14)+1</f>
        <v>18</v>
      </c>
      <c r="G14" s="88">
        <f>(($D$6+2)*($D$6+4)*($D6+2-2*E14))/(2*($D$6+2)*($D6+4*E14))</f>
        <v>2.911764705882353</v>
      </c>
      <c r="H14" s="88">
        <f t="shared" si="0"/>
        <v>20.91176470588235</v>
      </c>
      <c r="I14" s="89">
        <f t="shared" si="1"/>
        <v>10</v>
      </c>
      <c r="J14" s="90">
        <f t="shared" si="2"/>
        <v>9</v>
      </c>
      <c r="K14" s="91">
        <v>94</v>
      </c>
      <c r="L14" s="93">
        <v>2</v>
      </c>
      <c r="M14" s="101">
        <v>17</v>
      </c>
      <c r="N14" s="81">
        <v>1</v>
      </c>
      <c r="O14" s="101">
        <v>15</v>
      </c>
      <c r="P14" s="81">
        <v>0</v>
      </c>
      <c r="Q14" s="101">
        <v>5</v>
      </c>
      <c r="R14" s="81">
        <v>2</v>
      </c>
      <c r="S14" s="101">
        <v>14</v>
      </c>
      <c r="T14" s="81">
        <v>2</v>
      </c>
      <c r="U14" s="101">
        <v>7</v>
      </c>
      <c r="V14" s="81">
        <v>0</v>
      </c>
      <c r="W14" s="101">
        <v>21</v>
      </c>
      <c r="X14" s="81">
        <v>1</v>
      </c>
      <c r="Y14" s="101">
        <v>18</v>
      </c>
      <c r="Z14" s="81">
        <v>2</v>
      </c>
      <c r="AA14" s="101">
        <v>16</v>
      </c>
      <c r="AB14" s="81">
        <v>0</v>
      </c>
      <c r="AC14" s="101">
        <v>13</v>
      </c>
      <c r="AD14" s="76"/>
      <c r="AE14"/>
    </row>
    <row r="15" spans="1:31" ht="13.5" customHeight="1">
      <c r="A15" s="54">
        <v>20</v>
      </c>
      <c r="B15" s="72" t="s">
        <v>100</v>
      </c>
      <c r="C15" s="59" t="s">
        <v>158</v>
      </c>
      <c r="D15" s="7" t="s">
        <v>27</v>
      </c>
      <c r="E15" s="46">
        <v>8</v>
      </c>
      <c r="F15" s="87">
        <f>(($D6+1)-E15)+1</f>
        <v>17</v>
      </c>
      <c r="G15" s="88">
        <f>(($D$6+2)*($D$6+4)*($D6+2-2*E15))/(2*($D$6+2)*($D6+4*E15))</f>
        <v>2.209090909090909</v>
      </c>
      <c r="H15" s="88">
        <f t="shared" si="0"/>
        <v>19.20909090909091</v>
      </c>
      <c r="I15" s="89">
        <f t="shared" si="1"/>
        <v>10</v>
      </c>
      <c r="J15" s="90">
        <f t="shared" si="2"/>
        <v>9</v>
      </c>
      <c r="K15" s="91">
        <v>91</v>
      </c>
      <c r="L15" s="93">
        <v>1</v>
      </c>
      <c r="M15" s="101">
        <v>9</v>
      </c>
      <c r="N15" s="81">
        <v>0</v>
      </c>
      <c r="O15" s="101">
        <v>5</v>
      </c>
      <c r="P15" s="81">
        <v>1</v>
      </c>
      <c r="Q15" s="101">
        <v>17</v>
      </c>
      <c r="R15" s="81">
        <v>2</v>
      </c>
      <c r="S15" s="101">
        <v>1</v>
      </c>
      <c r="T15" s="81">
        <v>2</v>
      </c>
      <c r="U15" s="101">
        <v>12</v>
      </c>
      <c r="V15" s="81">
        <v>2</v>
      </c>
      <c r="W15" s="101">
        <v>19</v>
      </c>
      <c r="X15" s="81">
        <v>1</v>
      </c>
      <c r="Y15" s="101">
        <v>13</v>
      </c>
      <c r="Z15" s="81">
        <v>0</v>
      </c>
      <c r="AA15" s="101">
        <v>21</v>
      </c>
      <c r="AB15" s="81">
        <v>1</v>
      </c>
      <c r="AC15" s="101">
        <v>8</v>
      </c>
      <c r="AD15" s="76"/>
      <c r="AE15"/>
    </row>
    <row r="16" spans="1:31" ht="15" customHeight="1">
      <c r="A16" s="54">
        <v>5</v>
      </c>
      <c r="B16" s="73" t="s">
        <v>85</v>
      </c>
      <c r="C16" s="61" t="s">
        <v>158</v>
      </c>
      <c r="D16" s="7" t="s">
        <v>27</v>
      </c>
      <c r="E16" s="46">
        <v>9</v>
      </c>
      <c r="F16" s="87">
        <f>(($D6+1)-E16)+1</f>
        <v>16</v>
      </c>
      <c r="G16" s="88">
        <f>(($D$6+2)*($D$6+4)*($D6+2-2*E16))/(2*($D$6+2)*($D6+4*E16))</f>
        <v>1.6016949152542372</v>
      </c>
      <c r="H16" s="88">
        <f t="shared" si="0"/>
        <v>17.60169491525424</v>
      </c>
      <c r="I16" s="89">
        <f t="shared" si="1"/>
        <v>10</v>
      </c>
      <c r="J16" s="90">
        <f t="shared" si="2"/>
        <v>9</v>
      </c>
      <c r="K16" s="91">
        <v>88</v>
      </c>
      <c r="L16" s="93">
        <v>1</v>
      </c>
      <c r="M16" s="101">
        <v>16</v>
      </c>
      <c r="N16" s="81">
        <v>2</v>
      </c>
      <c r="O16" s="101">
        <v>20</v>
      </c>
      <c r="P16" s="81">
        <v>2</v>
      </c>
      <c r="Q16" s="101">
        <v>6</v>
      </c>
      <c r="R16" s="81">
        <v>0</v>
      </c>
      <c r="S16" s="101">
        <v>15</v>
      </c>
      <c r="T16" s="81">
        <v>1</v>
      </c>
      <c r="U16" s="101">
        <v>8</v>
      </c>
      <c r="V16" s="81">
        <v>0</v>
      </c>
      <c r="W16" s="101">
        <v>23</v>
      </c>
      <c r="X16" s="81">
        <v>0</v>
      </c>
      <c r="Y16" s="101">
        <v>19</v>
      </c>
      <c r="Z16" s="81">
        <v>2</v>
      </c>
      <c r="AA16" s="101">
        <v>22</v>
      </c>
      <c r="AB16" s="81">
        <v>2</v>
      </c>
      <c r="AC16" s="101">
        <v>3</v>
      </c>
      <c r="AD16" s="76"/>
      <c r="AE16"/>
    </row>
    <row r="17" spans="1:31" ht="15" customHeight="1">
      <c r="A17" s="54">
        <v>19</v>
      </c>
      <c r="B17" s="73" t="s">
        <v>101</v>
      </c>
      <c r="C17" s="61" t="s">
        <v>158</v>
      </c>
      <c r="D17" s="7" t="s">
        <v>27</v>
      </c>
      <c r="E17" s="46">
        <v>10</v>
      </c>
      <c r="F17" s="87">
        <f>(($D6+1)-E17)+1</f>
        <v>15</v>
      </c>
      <c r="G17" s="88">
        <f>(($D$6+2)*($D$6+4)*($D6+2-2*E17))/(2*($D$6+2)*($D6+4*E17))</f>
        <v>1.0714285714285714</v>
      </c>
      <c r="H17" s="88">
        <f t="shared" si="0"/>
        <v>16.071428571428573</v>
      </c>
      <c r="I17" s="89">
        <f t="shared" si="1"/>
        <v>10</v>
      </c>
      <c r="J17" s="90">
        <f t="shared" si="2"/>
        <v>9</v>
      </c>
      <c r="K17" s="91">
        <v>88</v>
      </c>
      <c r="L17" s="93">
        <v>2</v>
      </c>
      <c r="M17" s="101">
        <v>8</v>
      </c>
      <c r="N17" s="81">
        <v>2</v>
      </c>
      <c r="O17" s="101">
        <v>12</v>
      </c>
      <c r="P17" s="81">
        <v>0</v>
      </c>
      <c r="Q17" s="101">
        <v>11</v>
      </c>
      <c r="R17" s="81">
        <v>0</v>
      </c>
      <c r="S17" s="101">
        <v>16</v>
      </c>
      <c r="T17" s="81">
        <v>2</v>
      </c>
      <c r="U17" s="101">
        <v>9</v>
      </c>
      <c r="V17" s="81">
        <v>0</v>
      </c>
      <c r="W17" s="101">
        <v>20</v>
      </c>
      <c r="X17" s="81">
        <v>2</v>
      </c>
      <c r="Y17" s="101">
        <v>5</v>
      </c>
      <c r="Z17" s="81">
        <v>2</v>
      </c>
      <c r="AA17" s="101">
        <v>10</v>
      </c>
      <c r="AB17" s="81">
        <v>0</v>
      </c>
      <c r="AC17" s="101">
        <v>23</v>
      </c>
      <c r="AD17" s="76"/>
      <c r="AE17"/>
    </row>
    <row r="18" spans="1:31" ht="15" customHeight="1">
      <c r="A18" s="54">
        <v>16</v>
      </c>
      <c r="B18" s="73" t="s">
        <v>86</v>
      </c>
      <c r="C18" s="61"/>
      <c r="D18" s="7" t="s">
        <v>79</v>
      </c>
      <c r="E18" s="46">
        <v>11</v>
      </c>
      <c r="F18" s="87">
        <f>(($D6+1)-E18)+1</f>
        <v>14</v>
      </c>
      <c r="G18" s="88">
        <f>(($D$6+2)*($D$6+4)*($D6+2-2*E18))/(2*($D$6+2)*($D6+4*E18))</f>
        <v>0.6044776119402985</v>
      </c>
      <c r="H18" s="88">
        <f t="shared" si="0"/>
        <v>14.604477611940299</v>
      </c>
      <c r="I18" s="89">
        <f t="shared" si="1"/>
        <v>10</v>
      </c>
      <c r="J18" s="90">
        <f t="shared" si="2"/>
        <v>9</v>
      </c>
      <c r="K18" s="91">
        <v>88</v>
      </c>
      <c r="L18" s="93">
        <v>1</v>
      </c>
      <c r="M18" s="101">
        <v>5</v>
      </c>
      <c r="N18" s="81">
        <v>1</v>
      </c>
      <c r="O18" s="101">
        <v>9</v>
      </c>
      <c r="P18" s="81">
        <v>2</v>
      </c>
      <c r="Q18" s="101">
        <v>3</v>
      </c>
      <c r="R18" s="81">
        <v>2</v>
      </c>
      <c r="S18" s="101">
        <v>19</v>
      </c>
      <c r="T18" s="81">
        <v>0</v>
      </c>
      <c r="U18" s="101">
        <v>13</v>
      </c>
      <c r="V18" s="81">
        <v>0</v>
      </c>
      <c r="W18" s="101">
        <v>11</v>
      </c>
      <c r="X18" s="81">
        <v>2</v>
      </c>
      <c r="Y18" s="101">
        <v>1</v>
      </c>
      <c r="Z18" s="81">
        <v>0</v>
      </c>
      <c r="AA18" s="101">
        <v>6</v>
      </c>
      <c r="AB18" s="81">
        <v>2</v>
      </c>
      <c r="AC18" s="101">
        <v>4</v>
      </c>
      <c r="AD18" s="76"/>
      <c r="AE18"/>
    </row>
    <row r="19" spans="1:31" ht="15" customHeight="1">
      <c r="A19" s="54">
        <v>8</v>
      </c>
      <c r="B19" s="73" t="s">
        <v>102</v>
      </c>
      <c r="C19" s="61" t="s">
        <v>157</v>
      </c>
      <c r="D19" s="8" t="s">
        <v>27</v>
      </c>
      <c r="E19" s="46">
        <v>12</v>
      </c>
      <c r="F19" s="87">
        <f>(($D6+1)-E19)+1</f>
        <v>13</v>
      </c>
      <c r="G19" s="88">
        <f>(($D$6+2)*($D$6+4)*($D6+2-2*E19))/(2*($D$6+2)*($D6+4*E19))</f>
        <v>0.19014084507042253</v>
      </c>
      <c r="H19" s="88">
        <f t="shared" si="0"/>
        <v>13.190140845070422</v>
      </c>
      <c r="I19" s="89">
        <f t="shared" si="1"/>
        <v>10</v>
      </c>
      <c r="J19" s="90">
        <f t="shared" si="2"/>
        <v>9</v>
      </c>
      <c r="K19" s="91">
        <v>82</v>
      </c>
      <c r="L19" s="93">
        <v>0</v>
      </c>
      <c r="M19" s="101">
        <v>19</v>
      </c>
      <c r="N19" s="81">
        <v>2</v>
      </c>
      <c r="O19" s="101">
        <v>1</v>
      </c>
      <c r="P19" s="81">
        <v>1</v>
      </c>
      <c r="Q19" s="101">
        <v>14</v>
      </c>
      <c r="R19" s="81">
        <v>2</v>
      </c>
      <c r="S19" s="101">
        <v>3</v>
      </c>
      <c r="T19" s="81">
        <v>1</v>
      </c>
      <c r="U19" s="101">
        <v>5</v>
      </c>
      <c r="V19" s="81">
        <v>0</v>
      </c>
      <c r="W19" s="101">
        <v>18</v>
      </c>
      <c r="X19" s="81">
        <v>1</v>
      </c>
      <c r="Y19" s="101">
        <v>10</v>
      </c>
      <c r="Z19" s="81">
        <v>2</v>
      </c>
      <c r="AA19" s="101">
        <v>17</v>
      </c>
      <c r="AB19" s="81">
        <v>1</v>
      </c>
      <c r="AC19" s="101">
        <v>20</v>
      </c>
      <c r="AD19" s="76"/>
      <c r="AE19"/>
    </row>
    <row r="20" spans="1:31" ht="15" customHeight="1">
      <c r="A20" s="54">
        <v>9</v>
      </c>
      <c r="B20" s="72" t="s">
        <v>103</v>
      </c>
      <c r="C20" s="61"/>
      <c r="D20" s="7" t="s">
        <v>27</v>
      </c>
      <c r="E20" s="46">
        <v>13</v>
      </c>
      <c r="F20" s="87">
        <f>(($D6+1)-E20)+1</f>
        <v>12</v>
      </c>
      <c r="G20" s="88">
        <v>0</v>
      </c>
      <c r="H20" s="88">
        <f t="shared" si="0"/>
        <v>12</v>
      </c>
      <c r="I20" s="89">
        <f t="shared" si="1"/>
        <v>9</v>
      </c>
      <c r="J20" s="90">
        <f t="shared" si="2"/>
        <v>9</v>
      </c>
      <c r="K20" s="91">
        <v>86</v>
      </c>
      <c r="L20" s="93">
        <v>1</v>
      </c>
      <c r="M20" s="101">
        <v>20</v>
      </c>
      <c r="N20" s="81">
        <v>1</v>
      </c>
      <c r="O20" s="101">
        <v>16</v>
      </c>
      <c r="P20" s="81">
        <v>0</v>
      </c>
      <c r="Q20" s="101">
        <v>23</v>
      </c>
      <c r="R20" s="81">
        <v>2</v>
      </c>
      <c r="S20" s="101">
        <v>4</v>
      </c>
      <c r="T20" s="81">
        <v>0</v>
      </c>
      <c r="U20" s="101">
        <v>19</v>
      </c>
      <c r="V20" s="81">
        <v>2</v>
      </c>
      <c r="W20" s="101">
        <v>3</v>
      </c>
      <c r="X20" s="81">
        <v>2</v>
      </c>
      <c r="Y20" s="101">
        <v>12</v>
      </c>
      <c r="Z20" s="81">
        <v>0</v>
      </c>
      <c r="AA20" s="101">
        <v>11</v>
      </c>
      <c r="AB20" s="81">
        <v>1</v>
      </c>
      <c r="AC20" s="101">
        <v>1</v>
      </c>
      <c r="AD20" s="76"/>
      <c r="AE20"/>
    </row>
    <row r="21" spans="1:31" ht="15" customHeight="1">
      <c r="A21" s="54">
        <v>1</v>
      </c>
      <c r="B21" s="72" t="s">
        <v>104</v>
      </c>
      <c r="C21" s="62"/>
      <c r="D21" s="7" t="s">
        <v>27</v>
      </c>
      <c r="E21" s="46">
        <v>14</v>
      </c>
      <c r="F21" s="87">
        <f>(($D6+1)-E21)+1</f>
        <v>11</v>
      </c>
      <c r="G21" s="88">
        <v>0</v>
      </c>
      <c r="H21" s="88">
        <f t="shared" si="0"/>
        <v>11</v>
      </c>
      <c r="I21" s="89">
        <f t="shared" si="1"/>
        <v>9</v>
      </c>
      <c r="J21" s="90">
        <f t="shared" si="2"/>
        <v>9</v>
      </c>
      <c r="K21" s="91">
        <v>75</v>
      </c>
      <c r="L21" s="93">
        <v>0</v>
      </c>
      <c r="M21" s="101">
        <v>12</v>
      </c>
      <c r="N21" s="81">
        <v>0</v>
      </c>
      <c r="O21" s="101">
        <v>8</v>
      </c>
      <c r="P21" s="81">
        <v>2</v>
      </c>
      <c r="Q21" s="101">
        <v>10</v>
      </c>
      <c r="R21" s="81">
        <v>0</v>
      </c>
      <c r="S21" s="101">
        <v>20</v>
      </c>
      <c r="T21" s="81">
        <v>2</v>
      </c>
      <c r="U21" s="101">
        <v>14</v>
      </c>
      <c r="V21" s="81">
        <v>2</v>
      </c>
      <c r="W21" s="101">
        <v>7</v>
      </c>
      <c r="X21" s="81">
        <v>0</v>
      </c>
      <c r="Y21" s="101">
        <v>16</v>
      </c>
      <c r="Z21" s="81">
        <v>2</v>
      </c>
      <c r="AA21" s="101">
        <v>2</v>
      </c>
      <c r="AB21" s="81">
        <v>1</v>
      </c>
      <c r="AC21" s="101">
        <v>9</v>
      </c>
      <c r="AD21" s="76"/>
      <c r="AE21"/>
    </row>
    <row r="22" spans="1:31" ht="15" customHeight="1">
      <c r="A22" s="54">
        <v>14</v>
      </c>
      <c r="B22" s="72" t="s">
        <v>87</v>
      </c>
      <c r="C22" s="62" t="s">
        <v>158</v>
      </c>
      <c r="D22" s="7" t="s">
        <v>27</v>
      </c>
      <c r="E22" s="46">
        <v>15</v>
      </c>
      <c r="F22" s="87">
        <f>(($D6+1)-E22)+1</f>
        <v>10</v>
      </c>
      <c r="G22" s="88">
        <v>0</v>
      </c>
      <c r="H22" s="88">
        <f t="shared" si="0"/>
        <v>10</v>
      </c>
      <c r="I22" s="89">
        <f t="shared" si="1"/>
        <v>9</v>
      </c>
      <c r="J22" s="90">
        <v>8</v>
      </c>
      <c r="K22" s="91">
        <v>67</v>
      </c>
      <c r="L22" s="93">
        <v>2</v>
      </c>
      <c r="M22" s="101">
        <v>3</v>
      </c>
      <c r="N22" s="81">
        <v>0</v>
      </c>
      <c r="O22" s="101">
        <v>21</v>
      </c>
      <c r="P22" s="81">
        <v>1</v>
      </c>
      <c r="Q22" s="101">
        <v>8</v>
      </c>
      <c r="R22" s="81">
        <v>0</v>
      </c>
      <c r="S22" s="101">
        <v>6</v>
      </c>
      <c r="T22" s="81">
        <v>0</v>
      </c>
      <c r="U22" s="101">
        <v>1</v>
      </c>
      <c r="V22" s="81">
        <v>2</v>
      </c>
      <c r="W22" s="101">
        <v>22</v>
      </c>
      <c r="X22" s="81">
        <v>0</v>
      </c>
      <c r="Y22" s="101">
        <v>2</v>
      </c>
      <c r="Z22" s="81">
        <v>2</v>
      </c>
      <c r="AA22" s="101">
        <v>99</v>
      </c>
      <c r="AB22" s="81">
        <v>2</v>
      </c>
      <c r="AC22" s="101">
        <v>10</v>
      </c>
      <c r="AD22" s="76"/>
      <c r="AE22"/>
    </row>
    <row r="23" spans="1:31" ht="15" customHeight="1">
      <c r="A23" s="54">
        <v>2</v>
      </c>
      <c r="B23" s="72" t="s">
        <v>88</v>
      </c>
      <c r="C23" s="62" t="s">
        <v>157</v>
      </c>
      <c r="D23" s="7" t="s">
        <v>27</v>
      </c>
      <c r="E23" s="46">
        <v>16</v>
      </c>
      <c r="F23" s="87">
        <f>(($D6+1)-E23)+1</f>
        <v>9</v>
      </c>
      <c r="G23" s="88">
        <v>0</v>
      </c>
      <c r="H23" s="88">
        <f t="shared" si="0"/>
        <v>9</v>
      </c>
      <c r="I23" s="89">
        <f t="shared" si="1"/>
        <v>8</v>
      </c>
      <c r="J23" s="90">
        <v>8</v>
      </c>
      <c r="K23" s="91">
        <v>77</v>
      </c>
      <c r="L23" s="93">
        <v>0</v>
      </c>
      <c r="M23" s="101">
        <v>13</v>
      </c>
      <c r="N23" s="81">
        <v>2</v>
      </c>
      <c r="O23" s="101">
        <v>7</v>
      </c>
      <c r="P23" s="81">
        <v>0</v>
      </c>
      <c r="Q23" s="101">
        <v>15</v>
      </c>
      <c r="R23" s="81">
        <v>2</v>
      </c>
      <c r="S23" s="101">
        <v>17</v>
      </c>
      <c r="T23" s="81">
        <v>0</v>
      </c>
      <c r="U23" s="101">
        <v>18</v>
      </c>
      <c r="V23" s="81">
        <v>0</v>
      </c>
      <c r="W23" s="101">
        <v>10</v>
      </c>
      <c r="X23" s="81">
        <v>2</v>
      </c>
      <c r="Y23" s="101">
        <v>14</v>
      </c>
      <c r="Z23" s="81">
        <v>0</v>
      </c>
      <c r="AA23" s="101">
        <v>1</v>
      </c>
      <c r="AB23" s="81">
        <v>2</v>
      </c>
      <c r="AC23" s="101">
        <v>99</v>
      </c>
      <c r="AD23" s="76"/>
      <c r="AE23"/>
    </row>
    <row r="24" spans="1:31" ht="15" customHeight="1">
      <c r="A24" s="54">
        <v>12</v>
      </c>
      <c r="B24" s="72" t="s">
        <v>89</v>
      </c>
      <c r="C24" s="62"/>
      <c r="D24" s="10" t="s">
        <v>79</v>
      </c>
      <c r="E24" s="46">
        <v>17</v>
      </c>
      <c r="F24" s="87">
        <f>(($D6+1)-E24)+1</f>
        <v>8</v>
      </c>
      <c r="G24" s="88">
        <v>0</v>
      </c>
      <c r="H24" s="88">
        <f t="shared" si="0"/>
        <v>8</v>
      </c>
      <c r="I24" s="89">
        <f t="shared" si="1"/>
        <v>8</v>
      </c>
      <c r="J24" s="90">
        <f>SUM(1+M24&lt;110,1+O24&lt;110,1+Q24&lt;110,1+S24&lt;110,1+U24&lt;110,1+W24&lt;110,1+Y24&lt;110,1+AA24&lt;110,1+AC24&lt;110)</f>
        <v>9</v>
      </c>
      <c r="K24" s="91">
        <v>72</v>
      </c>
      <c r="L24" s="93">
        <v>2</v>
      </c>
      <c r="M24" s="101">
        <v>1</v>
      </c>
      <c r="N24" s="81">
        <v>0</v>
      </c>
      <c r="O24" s="101">
        <v>19</v>
      </c>
      <c r="P24" s="81">
        <v>2</v>
      </c>
      <c r="Q24" s="101">
        <v>22</v>
      </c>
      <c r="R24" s="81">
        <v>0</v>
      </c>
      <c r="S24" s="101">
        <v>21</v>
      </c>
      <c r="T24" s="81">
        <v>0</v>
      </c>
      <c r="U24" s="101">
        <v>20</v>
      </c>
      <c r="V24" s="81">
        <v>2</v>
      </c>
      <c r="W24" s="101">
        <v>4</v>
      </c>
      <c r="X24" s="81">
        <v>0</v>
      </c>
      <c r="Y24" s="101">
        <v>9</v>
      </c>
      <c r="Z24" s="81">
        <v>0</v>
      </c>
      <c r="AA24" s="101">
        <v>3</v>
      </c>
      <c r="AB24" s="81">
        <v>2</v>
      </c>
      <c r="AC24" s="101">
        <v>7</v>
      </c>
      <c r="AD24" s="76"/>
      <c r="AE24"/>
    </row>
    <row r="25" spans="1:31" ht="13.5" customHeight="1">
      <c r="A25" s="54">
        <v>3</v>
      </c>
      <c r="B25" s="72" t="s">
        <v>105</v>
      </c>
      <c r="C25" s="59" t="s">
        <v>158</v>
      </c>
      <c r="D25" s="7" t="s">
        <v>27</v>
      </c>
      <c r="E25" s="46">
        <v>18</v>
      </c>
      <c r="F25" s="87">
        <f>(($D6+1)-E25)+1</f>
        <v>7</v>
      </c>
      <c r="G25" s="88">
        <v>0</v>
      </c>
      <c r="H25" s="88">
        <f t="shared" si="0"/>
        <v>7</v>
      </c>
      <c r="I25" s="89">
        <f t="shared" si="1"/>
        <v>8</v>
      </c>
      <c r="J25" s="90">
        <v>8</v>
      </c>
      <c r="K25" s="91">
        <v>65</v>
      </c>
      <c r="L25" s="93">
        <v>0</v>
      </c>
      <c r="M25" s="101">
        <v>14</v>
      </c>
      <c r="N25" s="81">
        <v>2</v>
      </c>
      <c r="O25" s="101">
        <v>10</v>
      </c>
      <c r="P25" s="81">
        <v>0</v>
      </c>
      <c r="Q25" s="101">
        <v>16</v>
      </c>
      <c r="R25" s="81">
        <v>0</v>
      </c>
      <c r="S25" s="101">
        <v>8</v>
      </c>
      <c r="T25" s="81">
        <v>2</v>
      </c>
      <c r="U25" s="101">
        <v>22</v>
      </c>
      <c r="V25" s="81">
        <v>0</v>
      </c>
      <c r="W25" s="101">
        <v>9</v>
      </c>
      <c r="X25" s="81">
        <v>2</v>
      </c>
      <c r="Y25" s="101">
        <v>99</v>
      </c>
      <c r="Z25" s="81">
        <v>2</v>
      </c>
      <c r="AA25" s="101">
        <v>12</v>
      </c>
      <c r="AB25" s="81">
        <v>0</v>
      </c>
      <c r="AC25" s="101">
        <v>5</v>
      </c>
      <c r="AD25" s="76"/>
      <c r="AE25"/>
    </row>
    <row r="26" spans="1:31" ht="15" customHeight="1">
      <c r="A26" s="54">
        <v>17</v>
      </c>
      <c r="B26" s="72" t="s">
        <v>90</v>
      </c>
      <c r="C26" s="62"/>
      <c r="D26" s="10" t="s">
        <v>79</v>
      </c>
      <c r="E26" s="46">
        <v>19</v>
      </c>
      <c r="F26" s="87">
        <f>(($D6+1)-E26)+1</f>
        <v>6</v>
      </c>
      <c r="G26" s="88">
        <v>0</v>
      </c>
      <c r="H26" s="88">
        <f t="shared" si="0"/>
        <v>6</v>
      </c>
      <c r="I26" s="89">
        <f t="shared" si="1"/>
        <v>8</v>
      </c>
      <c r="J26" s="90">
        <v>8</v>
      </c>
      <c r="K26" s="91">
        <v>58</v>
      </c>
      <c r="L26" s="93">
        <v>0</v>
      </c>
      <c r="M26" s="101">
        <v>6</v>
      </c>
      <c r="N26" s="81">
        <v>1</v>
      </c>
      <c r="O26" s="101">
        <v>4</v>
      </c>
      <c r="P26" s="81">
        <v>1</v>
      </c>
      <c r="Q26" s="101">
        <v>20</v>
      </c>
      <c r="R26" s="81">
        <v>0</v>
      </c>
      <c r="S26" s="101">
        <v>2</v>
      </c>
      <c r="T26" s="81">
        <v>0</v>
      </c>
      <c r="U26" s="101">
        <v>10</v>
      </c>
      <c r="V26" s="81">
        <v>2</v>
      </c>
      <c r="W26" s="101">
        <v>99</v>
      </c>
      <c r="X26" s="81">
        <v>2</v>
      </c>
      <c r="Y26" s="101">
        <v>7</v>
      </c>
      <c r="Z26" s="81">
        <v>0</v>
      </c>
      <c r="AA26" s="101">
        <v>8</v>
      </c>
      <c r="AB26" s="81">
        <v>2</v>
      </c>
      <c r="AC26" s="101">
        <v>22</v>
      </c>
      <c r="AD26" s="76"/>
      <c r="AE26"/>
    </row>
    <row r="27" spans="1:31" ht="15" customHeight="1">
      <c r="A27" s="54">
        <v>10</v>
      </c>
      <c r="B27" s="73" t="s">
        <v>106</v>
      </c>
      <c r="C27" s="62"/>
      <c r="D27" s="10" t="s">
        <v>27</v>
      </c>
      <c r="E27" s="46">
        <v>20</v>
      </c>
      <c r="F27" s="87">
        <f>(($D6+1)-E27)+1</f>
        <v>5</v>
      </c>
      <c r="G27" s="88">
        <v>0</v>
      </c>
      <c r="H27" s="88">
        <f t="shared" si="0"/>
        <v>5</v>
      </c>
      <c r="I27" s="89">
        <f t="shared" si="1"/>
        <v>7</v>
      </c>
      <c r="J27" s="90">
        <v>8</v>
      </c>
      <c r="K27" s="91">
        <v>75</v>
      </c>
      <c r="L27" s="93">
        <v>0</v>
      </c>
      <c r="M27" s="101">
        <v>21</v>
      </c>
      <c r="N27" s="81">
        <v>0</v>
      </c>
      <c r="O27" s="101">
        <v>3</v>
      </c>
      <c r="P27" s="81">
        <v>0</v>
      </c>
      <c r="Q27" s="101">
        <v>1</v>
      </c>
      <c r="R27" s="81">
        <v>2</v>
      </c>
      <c r="S27" s="101">
        <v>99</v>
      </c>
      <c r="T27" s="81">
        <v>2</v>
      </c>
      <c r="U27" s="101">
        <v>17</v>
      </c>
      <c r="V27" s="81">
        <v>2</v>
      </c>
      <c r="W27" s="101">
        <v>2</v>
      </c>
      <c r="X27" s="81">
        <v>1</v>
      </c>
      <c r="Y27" s="101">
        <v>8</v>
      </c>
      <c r="Z27" s="81">
        <v>0</v>
      </c>
      <c r="AA27" s="101">
        <v>19</v>
      </c>
      <c r="AB27" s="81">
        <v>0</v>
      </c>
      <c r="AC27" s="101">
        <v>14</v>
      </c>
      <c r="AD27" s="76"/>
      <c r="AE27"/>
    </row>
    <row r="28" spans="1:31" ht="13.5" customHeight="1">
      <c r="A28" s="55">
        <v>4</v>
      </c>
      <c r="B28" s="74" t="s">
        <v>107</v>
      </c>
      <c r="C28" s="61"/>
      <c r="D28" s="7" t="s">
        <v>28</v>
      </c>
      <c r="E28" s="46">
        <v>21</v>
      </c>
      <c r="F28" s="87">
        <f>(($D6+1)-E28)+1</f>
        <v>4</v>
      </c>
      <c r="G28" s="88">
        <v>0</v>
      </c>
      <c r="H28" s="88">
        <f t="shared" si="0"/>
        <v>4</v>
      </c>
      <c r="I28" s="89">
        <f t="shared" si="1"/>
        <v>7</v>
      </c>
      <c r="J28" s="90">
        <v>8</v>
      </c>
      <c r="K28" s="91">
        <v>67</v>
      </c>
      <c r="L28" s="93">
        <v>0</v>
      </c>
      <c r="M28" s="102">
        <v>15</v>
      </c>
      <c r="N28" s="82">
        <v>1</v>
      </c>
      <c r="O28" s="102">
        <v>17</v>
      </c>
      <c r="P28" s="82">
        <v>0</v>
      </c>
      <c r="Q28" s="102">
        <v>18</v>
      </c>
      <c r="R28" s="82">
        <v>0</v>
      </c>
      <c r="S28" s="102">
        <v>9</v>
      </c>
      <c r="T28" s="82">
        <v>2</v>
      </c>
      <c r="U28" s="102">
        <v>99</v>
      </c>
      <c r="V28" s="82">
        <v>0</v>
      </c>
      <c r="W28" s="102">
        <v>12</v>
      </c>
      <c r="X28" s="82">
        <v>2</v>
      </c>
      <c r="Y28" s="102">
        <v>22</v>
      </c>
      <c r="Z28" s="82">
        <v>2</v>
      </c>
      <c r="AA28" s="102">
        <v>7</v>
      </c>
      <c r="AB28" s="82">
        <v>0</v>
      </c>
      <c r="AC28" s="102">
        <v>16</v>
      </c>
      <c r="AD28" s="76"/>
      <c r="AE28"/>
    </row>
    <row r="29" spans="1:31" ht="15" customHeight="1">
      <c r="A29" s="54">
        <v>7</v>
      </c>
      <c r="B29" s="72" t="s">
        <v>91</v>
      </c>
      <c r="C29" s="62"/>
      <c r="D29" s="10" t="s">
        <v>28</v>
      </c>
      <c r="E29" s="46">
        <v>22</v>
      </c>
      <c r="F29" s="87">
        <f>(($D6+1)-E29)+1</f>
        <v>3</v>
      </c>
      <c r="G29" s="88">
        <v>0</v>
      </c>
      <c r="H29" s="88">
        <f t="shared" si="0"/>
        <v>3</v>
      </c>
      <c r="I29" s="89">
        <f t="shared" si="1"/>
        <v>4</v>
      </c>
      <c r="J29" s="90">
        <v>8</v>
      </c>
      <c r="K29" s="91">
        <v>63</v>
      </c>
      <c r="L29" s="93">
        <v>0</v>
      </c>
      <c r="M29" s="102">
        <v>18</v>
      </c>
      <c r="N29" s="82">
        <v>0</v>
      </c>
      <c r="O29" s="102">
        <v>2</v>
      </c>
      <c r="P29" s="82">
        <v>2</v>
      </c>
      <c r="Q29" s="102">
        <v>99</v>
      </c>
      <c r="R29" s="82">
        <v>2</v>
      </c>
      <c r="S29" s="102">
        <v>22</v>
      </c>
      <c r="T29" s="82">
        <v>0</v>
      </c>
      <c r="U29" s="102">
        <v>6</v>
      </c>
      <c r="V29" s="82">
        <v>0</v>
      </c>
      <c r="W29" s="102">
        <v>1</v>
      </c>
      <c r="X29" s="82">
        <v>0</v>
      </c>
      <c r="Y29" s="102">
        <v>17</v>
      </c>
      <c r="Z29" s="82">
        <v>0</v>
      </c>
      <c r="AA29" s="102">
        <v>4</v>
      </c>
      <c r="AB29" s="82">
        <v>0</v>
      </c>
      <c r="AC29" s="102">
        <v>12</v>
      </c>
      <c r="AD29" s="76"/>
      <c r="AE29"/>
    </row>
    <row r="30" spans="1:31" ht="13.5" customHeight="1">
      <c r="A30" s="54">
        <v>22</v>
      </c>
      <c r="B30" s="72" t="s">
        <v>92</v>
      </c>
      <c r="C30" s="62"/>
      <c r="D30" s="10" t="s">
        <v>79</v>
      </c>
      <c r="E30" s="46">
        <v>23</v>
      </c>
      <c r="F30" s="87">
        <f>(($D6+1)-E30)+1</f>
        <v>2</v>
      </c>
      <c r="G30" s="88">
        <v>0</v>
      </c>
      <c r="H30" s="88">
        <f t="shared" si="0"/>
        <v>2</v>
      </c>
      <c r="I30" s="89">
        <f t="shared" si="1"/>
        <v>2</v>
      </c>
      <c r="J30" s="90">
        <v>8</v>
      </c>
      <c r="K30" s="91">
        <v>65</v>
      </c>
      <c r="L30" s="93">
        <v>0</v>
      </c>
      <c r="M30" s="102">
        <v>11</v>
      </c>
      <c r="N30" s="82">
        <v>2</v>
      </c>
      <c r="O30" s="105">
        <v>99</v>
      </c>
      <c r="P30" s="82">
        <v>0</v>
      </c>
      <c r="Q30" s="102">
        <v>12</v>
      </c>
      <c r="R30" s="82">
        <v>0</v>
      </c>
      <c r="S30" s="102">
        <v>7</v>
      </c>
      <c r="T30" s="82">
        <v>0</v>
      </c>
      <c r="U30" s="102">
        <v>3</v>
      </c>
      <c r="V30" s="82">
        <v>0</v>
      </c>
      <c r="W30" s="102">
        <v>14</v>
      </c>
      <c r="X30" s="82">
        <v>0</v>
      </c>
      <c r="Y30" s="102">
        <v>4</v>
      </c>
      <c r="Z30" s="82">
        <v>0</v>
      </c>
      <c r="AA30" s="102">
        <v>5</v>
      </c>
      <c r="AB30" s="82">
        <v>0</v>
      </c>
      <c r="AC30" s="102">
        <v>17</v>
      </c>
      <c r="AD30" s="76"/>
      <c r="AE30"/>
    </row>
    <row r="31" spans="1:31" ht="15" customHeight="1">
      <c r="A31" s="56"/>
      <c r="B31" s="118"/>
      <c r="C31" s="64"/>
      <c r="D31" s="33"/>
      <c r="E31" s="48">
        <v>24</v>
      </c>
      <c r="F31" s="94">
        <f>(($D6+1)-E31)+1</f>
        <v>1</v>
      </c>
      <c r="G31" s="95">
        <v>0</v>
      </c>
      <c r="H31" s="95">
        <f t="shared" si="0"/>
        <v>1</v>
      </c>
      <c r="I31" s="96">
        <f t="shared" si="1"/>
        <v>0</v>
      </c>
      <c r="J31" s="97">
        <f>SUM(1+M31&lt;110,1+O31&lt;110,1+Q31&lt;110,1+S31&lt;110,1+U31&lt;110,1+W31&lt;110,1+Y31&lt;110,1+AA31&lt;110,1+AC31&lt;110)</f>
        <v>9</v>
      </c>
      <c r="K31" s="98"/>
      <c r="L31" s="99"/>
      <c r="M31" s="119"/>
      <c r="N31" s="120"/>
      <c r="O31" s="119"/>
      <c r="P31" s="120"/>
      <c r="Q31" s="119"/>
      <c r="R31" s="120"/>
      <c r="S31" s="119"/>
      <c r="T31" s="120"/>
      <c r="U31" s="119"/>
      <c r="V31" s="120"/>
      <c r="W31" s="119"/>
      <c r="X31" s="120"/>
      <c r="Y31" s="119"/>
      <c r="Z31" s="120"/>
      <c r="AA31" s="119"/>
      <c r="AB31" s="120"/>
      <c r="AC31" s="119"/>
      <c r="AD31" s="76"/>
      <c r="AE31"/>
    </row>
    <row r="32" spans="1:31" ht="15" customHeight="1">
      <c r="A32" s="106"/>
      <c r="B32" s="107" t="s">
        <v>93</v>
      </c>
      <c r="C32" s="108"/>
      <c r="D32" s="109"/>
      <c r="E32" s="110"/>
      <c r="F32" s="111"/>
      <c r="G32" s="112"/>
      <c r="H32" s="112"/>
      <c r="I32" s="113"/>
      <c r="J32" s="114"/>
      <c r="K32" s="115"/>
      <c r="L32" s="116"/>
      <c r="M32" s="117"/>
      <c r="N32" s="116"/>
      <c r="O32" s="117"/>
      <c r="P32" s="116"/>
      <c r="Q32" s="117"/>
      <c r="R32" s="116"/>
      <c r="S32" s="117"/>
      <c r="T32" s="116"/>
      <c r="U32" s="117"/>
      <c r="V32" s="116"/>
      <c r="W32" s="117"/>
      <c r="X32" s="116"/>
      <c r="Y32" s="117"/>
      <c r="Z32" s="116"/>
      <c r="AA32" s="117"/>
      <c r="AB32" s="116"/>
      <c r="AC32" s="117"/>
      <c r="AD32" s="76"/>
      <c r="AE32"/>
    </row>
    <row r="33" spans="1:31" ht="15" customHeight="1">
      <c r="A33" s="106"/>
      <c r="B33" s="132" t="s">
        <v>94</v>
      </c>
      <c r="C33" s="131" t="s">
        <v>108</v>
      </c>
      <c r="D33" s="131"/>
      <c r="E33" s="131"/>
      <c r="F33" s="131"/>
      <c r="G33" s="131" t="s">
        <v>109</v>
      </c>
      <c r="H33" s="131"/>
      <c r="I33" s="131"/>
      <c r="J33" s="131"/>
      <c r="K33" s="115"/>
      <c r="L33" s="121" t="s">
        <v>95</v>
      </c>
      <c r="M33"/>
      <c r="N33"/>
      <c r="O33"/>
      <c r="P33"/>
      <c r="Q33"/>
      <c r="R33"/>
      <c r="S33"/>
      <c r="T33" s="116"/>
      <c r="U33" s="117"/>
      <c r="V33" s="116"/>
      <c r="W33" s="117"/>
      <c r="X33" s="116"/>
      <c r="Y33" s="117"/>
      <c r="Z33" s="116"/>
      <c r="AA33" s="117"/>
      <c r="AB33" s="116"/>
      <c r="AC33" s="117"/>
      <c r="AD33" s="76"/>
      <c r="AE33"/>
    </row>
    <row r="34" spans="1:31" ht="15" customHeight="1">
      <c r="A34" s="106"/>
      <c r="B34" s="132"/>
      <c r="C34" s="131"/>
      <c r="D34" s="131"/>
      <c r="E34" s="131"/>
      <c r="F34" s="131"/>
      <c r="G34" s="131"/>
      <c r="H34" s="131"/>
      <c r="I34" s="131"/>
      <c r="J34" s="131"/>
      <c r="K34" s="115"/>
      <c r="L34"/>
      <c r="M34"/>
      <c r="N34"/>
      <c r="O34"/>
      <c r="P34"/>
      <c r="Q34"/>
      <c r="R34"/>
      <c r="S34"/>
      <c r="T34" s="116"/>
      <c r="U34" s="117"/>
      <c r="V34" s="116"/>
      <c r="W34" s="117"/>
      <c r="X34" s="116"/>
      <c r="Y34" s="117"/>
      <c r="Z34" s="116"/>
      <c r="AA34" s="117"/>
      <c r="AB34" s="116"/>
      <c r="AC34" s="117"/>
      <c r="AD34" s="76"/>
      <c r="AE34"/>
    </row>
    <row r="35" spans="1:30" ht="1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 s="103"/>
      <c r="AB35"/>
      <c r="AC35"/>
      <c r="AD35"/>
    </row>
    <row r="36" spans="1:30" ht="15" customHeight="1">
      <c r="A36"/>
      <c r="B36" s="122" t="s">
        <v>96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</row>
    <row r="37" spans="1:30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ht="15" customHeight="1">
      <c r="A38"/>
      <c r="B38" s="36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ht="18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ht="18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ht="18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ht="1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ht="18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1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ht="16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1" spans="1:11" ht="12.75">
      <c r="A51"/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2.75">
      <c r="A60"/>
      <c r="B60"/>
      <c r="C60"/>
      <c r="D60"/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12.75">
      <c r="A62"/>
      <c r="B62"/>
      <c r="C62"/>
      <c r="D62"/>
      <c r="E62"/>
      <c r="F62"/>
      <c r="G62"/>
      <c r="H62"/>
      <c r="I62"/>
      <c r="J62"/>
      <c r="K62"/>
    </row>
    <row r="63" spans="1:11" ht="12.75">
      <c r="A63"/>
      <c r="B63"/>
      <c r="C63"/>
      <c r="D63"/>
      <c r="E63"/>
      <c r="F63"/>
      <c r="G63"/>
      <c r="H63"/>
      <c r="I63"/>
      <c r="J63"/>
      <c r="K63"/>
    </row>
    <row r="64" spans="1:11" ht="12.75">
      <c r="A64"/>
      <c r="B64"/>
      <c r="C64"/>
      <c r="D64"/>
      <c r="E64"/>
      <c r="F64"/>
      <c r="G64"/>
      <c r="H64"/>
      <c r="I64"/>
      <c r="J64"/>
      <c r="K64"/>
    </row>
    <row r="65" spans="1:11" ht="12.75">
      <c r="A65"/>
      <c r="B65"/>
      <c r="C65"/>
      <c r="D65"/>
      <c r="E65"/>
      <c r="F65"/>
      <c r="G65"/>
      <c r="H65"/>
      <c r="I65"/>
      <c r="J65"/>
      <c r="K65"/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</sheetData>
  <sheetProtection/>
  <mergeCells count="17">
    <mergeCell ref="B36:AD36"/>
    <mergeCell ref="T7:U7"/>
    <mergeCell ref="V7:W7"/>
    <mergeCell ref="L7:M7"/>
    <mergeCell ref="N7:O7"/>
    <mergeCell ref="P7:Q7"/>
    <mergeCell ref="R7:S7"/>
    <mergeCell ref="X7:Y7"/>
    <mergeCell ref="B33:B34"/>
    <mergeCell ref="Z7:AA7"/>
    <mergeCell ref="AB7:AC7"/>
    <mergeCell ref="A1:AC1"/>
    <mergeCell ref="A3:AC3"/>
    <mergeCell ref="A2:AC2"/>
    <mergeCell ref="T4:AC4"/>
    <mergeCell ref="G33:J34"/>
    <mergeCell ref="C33:F34"/>
  </mergeCells>
  <conditionalFormatting sqref="M9:M10 O12:O29 S9:S10 U9:U10 U12:U29 W9:W10 Y12:Y29 AA31:AA34 W12:W29 M12:M29 U31:U34 Q9:Q10 X8:X34 W31:W34 Y31:Y34 AC12:AC29 O31:O32 S12:S29 T8:T34 V8:V34 AA9:AA10 O9:O10 Q12:Q29 AB8:AB34 Y9:Y10 AA12:AA29 AC31:AC34 Z8:Z34 AC9:AC10 R8:R32 S31:S32 M31:M32 N8:N32 P8:P32 Q31:Q32 L8:L32">
    <cfRule type="cellIs" priority="1" dxfId="9" operator="equal" stopIfTrue="1">
      <formula>99</formula>
    </cfRule>
  </conditionalFormatting>
  <conditionalFormatting sqref="M23 Q23 U23 O23 S23 Y23 AA23 AC23 W23 L8:L29">
    <cfRule type="cellIs" priority="2" dxfId="4" operator="equal" stopIfTrue="1">
      <formula>2</formula>
    </cfRule>
    <cfRule type="cellIs" priority="3" dxfId="3" operator="equal" stopIfTrue="1">
      <formula>1</formula>
    </cfRule>
  </conditionalFormatting>
  <conditionalFormatting sqref="AA8:AA22 M8:M22 M24:M29 S8:S22 U8:U22 S24:S29 Q8:Q22 O8:O22 O24:O29 U24:U29 Q24:Q29 AA24:AA29 W8:W22 W24:W29 Y8:Y22 Y24:Y29 AC8:AC22 AC24:AC29">
    <cfRule type="cellIs" priority="4" dxfId="2" operator="equal" stopIfTrue="1">
      <formula>26</formula>
    </cfRule>
  </conditionalFormatting>
  <conditionalFormatting sqref="M8:M10 Q8:Q10 M12:M29 S8:S10 U8:U10 AA8:AA10 O8:O10 Q12:Q29 O12:O29 S12:S29 AA12:AA29 U12:U29 W8:W10 W12:W29 Y8:Y10 Y12:Y29 AC8:AC10 AC12:AC29">
    <cfRule type="cellIs" priority="5" dxfId="2" operator="equal" stopIfTrue="1">
      <formula>99</formula>
    </cfRule>
  </conditionalFormatting>
  <conditionalFormatting sqref="L20:L24 L14 L8 L11 L16">
    <cfRule type="cellIs" priority="6" dxfId="4" operator="equal" stopIfTrue="1">
      <formula>2</formula>
    </cfRule>
    <cfRule type="cellIs" priority="7" dxfId="3" operator="equal" stopIfTrue="1">
      <formula>1</formula>
    </cfRule>
    <cfRule type="expression" priority="8" dxfId="2" stopIfTrue="1">
      <formula>#REF!+#REF!&lt;3</formula>
    </cfRule>
  </conditionalFormatting>
  <conditionalFormatting sqref="M8 AA8 O8 Q8 S8 U8 W8 Y8 AC8">
    <cfRule type="cellIs" priority="9" dxfId="1" operator="equal" stopIfTrue="1">
      <formula>99</formula>
    </cfRule>
  </conditionalFormatting>
  <conditionalFormatting sqref="K8:K34">
    <cfRule type="cellIs" priority="10" dxfId="0" operator="lessThan" stopIfTrue="1">
      <formula>-15</formula>
    </cfRule>
  </conditionalFormatting>
  <printOptions/>
  <pageMargins left="0.5511811023622047" right="0" top="0.7874015748031497" bottom="0" header="0.7086614173228347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mubada</dc:creator>
  <cp:keywords/>
  <dc:description/>
  <cp:lastModifiedBy>Eriks</cp:lastModifiedBy>
  <cp:lastPrinted>2010-09-05T16:07:03Z</cp:lastPrinted>
  <dcterms:created xsi:type="dcterms:W3CDTF">2007-03-03T20:45:16Z</dcterms:created>
  <dcterms:modified xsi:type="dcterms:W3CDTF">2012-06-18T19:23:19Z</dcterms:modified>
  <cp:category/>
  <cp:version/>
  <cp:contentType/>
  <cp:contentStatus/>
</cp:coreProperties>
</file>